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W:\VEMA A\Nuovo set documentale VEMA-A\2017\"/>
    </mc:Choice>
  </mc:AlternateContent>
  <bookViews>
    <workbookView xWindow="240" yWindow="45" windowWidth="15480" windowHeight="9630" tabRatio="811"/>
  </bookViews>
  <sheets>
    <sheet name="Copertina" sheetId="38" r:id="rId1"/>
    <sheet name="Menu" sheetId="24" r:id="rId2"/>
    <sheet name="ID-forn_proc" sheetId="3" r:id="rId3"/>
    <sheet name="eco-fin" sheetId="28" r:id="rId4"/>
    <sheet name="SQE" sheetId="11" r:id="rId5"/>
    <sheet name="UT_1" sheetId="22" r:id="rId6"/>
    <sheet name="UT_2" sheetId="34" state="hidden" r:id="rId7"/>
    <sheet name="UT_3" sheetId="35" state="hidden" r:id="rId8"/>
    <sheet name="UT_4" sheetId="36" state="hidden" r:id="rId9"/>
    <sheet name="UT_n" sheetId="18" state="hidden" r:id="rId10"/>
    <sheet name="HSE" sheetId="19" r:id="rId11"/>
    <sheet name="Qual" sheetId="21" r:id="rId12"/>
    <sheet name="Sec" sheetId="40" state="hidden" r:id="rId13"/>
    <sheet name="Questionario VR" sheetId="39" r:id="rId14"/>
    <sheet name="Scheda di sintesi-Firme" sheetId="25" r:id="rId15"/>
    <sheet name="APPOGGIO" sheetId="17" state="hidden" r:id="rId16"/>
  </sheets>
  <definedNames>
    <definedName name="_xlnm._FilterDatabase" localSheetId="15" hidden="1">APPOGGIO!$B$83:$B$88</definedName>
    <definedName name="_xlnm.Print_Area" localSheetId="0">Copertina!$A$1:$K$30</definedName>
    <definedName name="_xlnm.Print_Area" localSheetId="3">'eco-fin'!$B$4:$S$37</definedName>
    <definedName name="_xlnm.Print_Area" localSheetId="10">HSE!$B$4:$S$89</definedName>
    <definedName name="_xlnm.Print_Area" localSheetId="2">'ID-forn_proc'!$B$4:$X$83</definedName>
    <definedName name="_xlnm.Print_Area" localSheetId="1">Menu!$A$1:$G$39</definedName>
    <definedName name="_xlnm.Print_Area" localSheetId="11">Qual!$B$4:$S$81</definedName>
    <definedName name="_xlnm.Print_Area" localSheetId="13">'Questionario VR'!$A$1:$M$67</definedName>
    <definedName name="_xlnm.Print_Area" localSheetId="14">'Scheda di sintesi-Firme'!$B$4:$R$404</definedName>
    <definedName name="_xlnm.Print_Area" localSheetId="12">Sec!$B$4:$S$89</definedName>
    <definedName name="_xlnm.Print_Area" localSheetId="4">SQE!$B$4:$S$109</definedName>
    <definedName name="_xlnm.Print_Area" localSheetId="5">UT_1!$B$4:$S$89</definedName>
    <definedName name="_xlnm.Print_Area" localSheetId="6">UT_2!$B$4:$S$87</definedName>
    <definedName name="_xlnm.Print_Area" localSheetId="7">UT_3!$B$4:$S$86</definedName>
    <definedName name="_xlnm.Print_Area" localSheetId="8">UT_4!$B$4:$S$86</definedName>
    <definedName name="_xlnm.Print_Area" localSheetId="9">UT_n!$B$4:$S$81</definedName>
    <definedName name="Aree">APPOGGIO!$B$80:$B$81</definedName>
    <definedName name="Choose1" localSheetId="3">'ID-forn_proc'!#REF!</definedName>
    <definedName name="Choose1" localSheetId="10">'ID-forn_proc'!#REF!</definedName>
    <definedName name="Choose1" localSheetId="11">'ID-forn_proc'!#REF!</definedName>
    <definedName name="Choose1" localSheetId="12">'ID-forn_proc'!#REF!</definedName>
    <definedName name="Choose1" localSheetId="5">'ID-forn_proc'!#REF!</definedName>
    <definedName name="Choose1" localSheetId="6">'ID-forn_proc'!#REF!</definedName>
    <definedName name="Choose1" localSheetId="7">'ID-forn_proc'!#REF!</definedName>
    <definedName name="Choose1" localSheetId="8">'ID-forn_proc'!#REF!</definedName>
    <definedName name="Choose1" localSheetId="9">'ID-forn_proc'!#REF!</definedName>
    <definedName name="Choose1">'ID-forn_proc'!#REF!</definedName>
    <definedName name="Criticità_Business" localSheetId="3">'ID-forn_proc'!#REF!</definedName>
    <definedName name="Criticità_Business" localSheetId="10">'ID-forn_proc'!#REF!</definedName>
    <definedName name="Criticità_Business" localSheetId="11">'ID-forn_proc'!#REF!</definedName>
    <definedName name="Criticità_Business" localSheetId="12">'ID-forn_proc'!#REF!</definedName>
    <definedName name="Criticità_Business" localSheetId="5">'ID-forn_proc'!#REF!</definedName>
    <definedName name="Criticità_Business" localSheetId="6">'ID-forn_proc'!#REF!</definedName>
    <definedName name="Criticità_Business" localSheetId="7">'ID-forn_proc'!#REF!</definedName>
    <definedName name="Criticità_Business" localSheetId="8">'ID-forn_proc'!#REF!</definedName>
    <definedName name="Criticità_Business" localSheetId="9">'ID-forn_proc'!#REF!</definedName>
    <definedName name="Criticità_Business">'ID-forn_proc'!#REF!</definedName>
    <definedName name="Criticità_HSE" localSheetId="3">'ID-forn_proc'!#REF!</definedName>
    <definedName name="Criticità_HSE" localSheetId="10">'ID-forn_proc'!#REF!</definedName>
    <definedName name="Criticità_HSE" localSheetId="11">'ID-forn_proc'!#REF!</definedName>
    <definedName name="Criticità_HSE" localSheetId="12">'ID-forn_proc'!#REF!</definedName>
    <definedName name="Criticità_HSE" localSheetId="5">'ID-forn_proc'!#REF!</definedName>
    <definedName name="Criticità_HSE" localSheetId="6">'ID-forn_proc'!#REF!</definedName>
    <definedName name="Criticità_HSE" localSheetId="7">'ID-forn_proc'!#REF!</definedName>
    <definedName name="Criticità_HSE" localSheetId="8">'ID-forn_proc'!#REF!</definedName>
    <definedName name="Criticità_HSE" localSheetId="9">'ID-forn_proc'!#REF!</definedName>
    <definedName name="Criticità_HSE">'ID-forn_proc'!#REF!</definedName>
    <definedName name="criticitàBusiness">APPOGGIO!$B$4:$B$6</definedName>
    <definedName name="criticitàHSE">APPOGGIO!$B$9:$B$12</definedName>
    <definedName name="Due">APPOGGIO!$B$34:$B$36</definedName>
    <definedName name="ecofin">APPOGGIO!$B$91:$B$94</definedName>
    <definedName name="f" localSheetId="12">'ID-forn_proc'!#REF!</definedName>
    <definedName name="f">'ID-forn_proc'!#REF!</definedName>
    <definedName name="GM_caratterizzati">APPOGGIO!$D$4:$D$123</definedName>
    <definedName name="GM_VR">APPOGGIO!$C$4:$C$30</definedName>
    <definedName name="Indicatori">APPOGGIO!$B$101:$B$103</definedName>
    <definedName name="Int_est" localSheetId="3">'ID-forn_proc'!#REF!</definedName>
    <definedName name="Int_est" localSheetId="10">'ID-forn_proc'!#REF!</definedName>
    <definedName name="Int_est" localSheetId="11">'ID-forn_proc'!#REF!</definedName>
    <definedName name="Int_est" localSheetId="12">'ID-forn_proc'!#REF!</definedName>
    <definedName name="Int_est" localSheetId="5">'ID-forn_proc'!#REF!</definedName>
    <definedName name="Int_est" localSheetId="6">'ID-forn_proc'!#REF!</definedName>
    <definedName name="Int_est" localSheetId="7">'ID-forn_proc'!#REF!</definedName>
    <definedName name="Int_est" localSheetId="8">'ID-forn_proc'!#REF!</definedName>
    <definedName name="Int_est" localSheetId="9">'ID-forn_proc'!#REF!</definedName>
    <definedName name="Int_est">'ID-forn_proc'!#REF!</definedName>
    <definedName name="limitazioni">APPOGGIO!$B$53:$B$56</definedName>
    <definedName name="Prop_fin_qual">APPOGGIO!$B$48:$B$50</definedName>
    <definedName name="proposteQ">APPOGGIO!$B$44:$B$45</definedName>
    <definedName name="Proven_candidatura">APPOGGIO!$B$76:$B$77</definedName>
    <definedName name="Responsabile_UO_VM">APPOGGIO!$B$22:$B$26</definedName>
    <definedName name="Responsabili_ref_team" localSheetId="12">'Scheda di sintesi-Firme'!#REF!</definedName>
    <definedName name="Responsabili_ref_team">'Scheda di sintesi-Firme'!#REF!</definedName>
    <definedName name="SI">APPOGGIO!$B$81</definedName>
    <definedName name="Stato">APPOGGIO!$B$84:$B$88</definedName>
    <definedName name="Stato_del_fornitore">APPOGGIO!$B$84:$B$88</definedName>
    <definedName name="Tecnica">APPOGGIO!$B$54:$B$55</definedName>
    <definedName name="Tipo_processo" localSheetId="3">'ID-forn_proc'!#REF!</definedName>
    <definedName name="Tipo_processo" localSheetId="10">'ID-forn_proc'!#REF!</definedName>
    <definedName name="Tipo_processo" localSheetId="11">'ID-forn_proc'!#REF!</definedName>
    <definedName name="Tipo_processo" localSheetId="12">'ID-forn_proc'!#REF!</definedName>
    <definedName name="Tipo_processo" localSheetId="5">'ID-forn_proc'!#REF!</definedName>
    <definedName name="Tipo_processo" localSheetId="6">'ID-forn_proc'!#REF!</definedName>
    <definedName name="Tipo_processo" localSheetId="7">'ID-forn_proc'!#REF!</definedName>
    <definedName name="Tipo_processo" localSheetId="8">'ID-forn_proc'!#REF!</definedName>
    <definedName name="Tipo_processo" localSheetId="9">'ID-forn_proc'!#REF!</definedName>
    <definedName name="Tipo_processo">APPOGGIO!$B$59:$B$65</definedName>
    <definedName name="Unità_operative_qualifica">APPOGGIO!$B$15:$B$18</definedName>
    <definedName name="Unità_ref_team" localSheetId="12">'Scheda di sintesi-Firme'!#REF!</definedName>
    <definedName name="Unità_ref_team">'Scheda di sintesi-Firme'!#REF!</definedName>
    <definedName name="valSintesiDoc">APPOGGIO!$B$29:$B$31</definedName>
    <definedName name="Valutazione">APPOGGIO!$B$97:$B$98</definedName>
    <definedName name="Valutazione_HSE">APPOGGIO!$B$68:$B$71</definedName>
    <definedName name="VIS">APPOGGIO!$B$39:$B$41</definedName>
  </definedNames>
  <calcPr calcId="152511"/>
</workbook>
</file>

<file path=xl/calcChain.xml><?xml version="1.0" encoding="utf-8"?>
<calcChain xmlns="http://schemas.openxmlformats.org/spreadsheetml/2006/main">
  <c r="F18" i="11" l="1"/>
  <c r="F10" i="25" l="1"/>
  <c r="F19" i="40"/>
  <c r="F17" i="40"/>
  <c r="F15" i="40"/>
  <c r="P42" i="40"/>
  <c r="N42" i="40"/>
  <c r="F42" i="40"/>
  <c r="F85" i="40" s="1"/>
  <c r="D42" i="40"/>
  <c r="D85" i="40" s="1"/>
  <c r="P41" i="40"/>
  <c r="N41" i="40"/>
  <c r="F41" i="40"/>
  <c r="F84" i="40" s="1"/>
  <c r="D41" i="40"/>
  <c r="D84" i="40" s="1"/>
  <c r="P40" i="40"/>
  <c r="N40" i="40"/>
  <c r="F40" i="40"/>
  <c r="F83" i="40" s="1"/>
  <c r="D40" i="40"/>
  <c r="D83" i="40" s="1"/>
  <c r="P39" i="40"/>
  <c r="N39" i="40"/>
  <c r="F39" i="40"/>
  <c r="F82" i="40" s="1"/>
  <c r="D39" i="40"/>
  <c r="D82" i="40" s="1"/>
  <c r="P38" i="40"/>
  <c r="N38" i="40"/>
  <c r="F38" i="40"/>
  <c r="F81" i="40" s="1"/>
  <c r="D38" i="40"/>
  <c r="D81" i="40" s="1"/>
  <c r="P37" i="40"/>
  <c r="N37" i="40"/>
  <c r="F37" i="40"/>
  <c r="F80" i="40" s="1"/>
  <c r="D37" i="40"/>
  <c r="D80" i="40" s="1"/>
  <c r="P36" i="40"/>
  <c r="N36" i="40"/>
  <c r="F36" i="40"/>
  <c r="F79" i="40" s="1"/>
  <c r="D36" i="40"/>
  <c r="D79" i="40" s="1"/>
  <c r="P35" i="40"/>
  <c r="N35" i="40"/>
  <c r="F35" i="40"/>
  <c r="F78" i="40" s="1"/>
  <c r="D35" i="40"/>
  <c r="D78" i="40" s="1"/>
  <c r="P34" i="40"/>
  <c r="N34" i="40"/>
  <c r="F34" i="40"/>
  <c r="F77" i="40" s="1"/>
  <c r="D34" i="40"/>
  <c r="D77" i="40" s="1"/>
  <c r="P33" i="40"/>
  <c r="N33" i="40"/>
  <c r="F33" i="40"/>
  <c r="F76" i="40" s="1"/>
  <c r="D33" i="40"/>
  <c r="D76" i="40" s="1"/>
  <c r="F27" i="40"/>
  <c r="F25" i="40"/>
  <c r="F23" i="40"/>
  <c r="F13" i="40"/>
  <c r="D54" i="25"/>
  <c r="F54" i="25"/>
  <c r="H54" i="25"/>
  <c r="J54" i="25"/>
  <c r="F17" i="36"/>
  <c r="F19" i="36"/>
  <c r="F15" i="36"/>
  <c r="F13" i="36"/>
  <c r="F17" i="35"/>
  <c r="F19" i="35"/>
  <c r="F15" i="35"/>
  <c r="F13" i="35"/>
  <c r="F17" i="34"/>
  <c r="F19" i="34"/>
  <c r="F15" i="34"/>
  <c r="F13" i="34"/>
  <c r="F19" i="21"/>
  <c r="F17" i="21"/>
  <c r="F15" i="21"/>
  <c r="F13" i="21"/>
  <c r="F19" i="22"/>
  <c r="F17" i="22"/>
  <c r="F15" i="22"/>
  <c r="F13" i="22"/>
  <c r="F14" i="11"/>
  <c r="F13" i="28"/>
  <c r="F17" i="19"/>
  <c r="F19" i="19"/>
  <c r="F15" i="19"/>
  <c r="F13" i="19"/>
  <c r="D5" i="39"/>
  <c r="N340" i="25"/>
  <c r="L340" i="25"/>
  <c r="J340" i="25"/>
  <c r="H340" i="25"/>
  <c r="F340" i="25"/>
  <c r="D340" i="25"/>
  <c r="N306" i="25"/>
  <c r="L306" i="25"/>
  <c r="J306" i="25"/>
  <c r="H306" i="25"/>
  <c r="F306" i="25"/>
  <c r="D306" i="25"/>
  <c r="N272" i="25"/>
  <c r="L272" i="25"/>
  <c r="J272" i="25"/>
  <c r="H272" i="25"/>
  <c r="F272" i="25"/>
  <c r="D272" i="25"/>
  <c r="N238" i="25"/>
  <c r="L238" i="25"/>
  <c r="J238" i="25"/>
  <c r="H238" i="25"/>
  <c r="F238" i="25"/>
  <c r="D238" i="25"/>
  <c r="N204" i="25"/>
  <c r="L204" i="25"/>
  <c r="J204" i="25"/>
  <c r="H204" i="25"/>
  <c r="F204" i="25"/>
  <c r="D204" i="25"/>
  <c r="N170" i="25"/>
  <c r="L170" i="25"/>
  <c r="J170" i="25"/>
  <c r="H170" i="25"/>
  <c r="F170" i="25"/>
  <c r="D170" i="25"/>
  <c r="N136" i="25"/>
  <c r="L136" i="25"/>
  <c r="J136" i="25"/>
  <c r="H136" i="25"/>
  <c r="F136" i="25"/>
  <c r="D136" i="25"/>
  <c r="N102" i="25"/>
  <c r="L102" i="25"/>
  <c r="J102" i="25"/>
  <c r="H102" i="25"/>
  <c r="F102" i="25"/>
  <c r="D102" i="25"/>
  <c r="N68" i="25"/>
  <c r="L68" i="25"/>
  <c r="J68" i="25"/>
  <c r="H68" i="25"/>
  <c r="F68" i="25"/>
  <c r="D68" i="25"/>
  <c r="L34" i="25"/>
  <c r="N34" i="25"/>
  <c r="T55" i="3"/>
  <c r="T56" i="3"/>
  <c r="T57" i="3"/>
  <c r="T58" i="3"/>
  <c r="T59" i="3"/>
  <c r="T60" i="3"/>
  <c r="T61" i="3"/>
  <c r="T62" i="3"/>
  <c r="T63" i="3"/>
  <c r="R55" i="3"/>
  <c r="R56" i="3"/>
  <c r="R57" i="3"/>
  <c r="R58" i="3"/>
  <c r="R59" i="3"/>
  <c r="R60" i="3"/>
  <c r="R61" i="3"/>
  <c r="R62" i="3"/>
  <c r="R63" i="3"/>
  <c r="T54" i="3"/>
  <c r="P238" i="25" s="1"/>
  <c r="R54" i="3"/>
  <c r="D6" i="39"/>
  <c r="R59" i="39"/>
  <c r="F59" i="39"/>
  <c r="Q59" i="39" s="1"/>
  <c r="E57" i="39" s="1"/>
  <c r="S57" i="39" s="1"/>
  <c r="D56" i="39" s="1"/>
  <c r="T56" i="39" s="1"/>
  <c r="R53" i="39"/>
  <c r="F53" i="39"/>
  <c r="Q53" i="39" s="1"/>
  <c r="R52" i="39"/>
  <c r="F52" i="39"/>
  <c r="Q52" i="39" s="1"/>
  <c r="R47" i="39"/>
  <c r="F47" i="39"/>
  <c r="Q47" i="39" s="1"/>
  <c r="E45" i="39" s="1"/>
  <c r="S45" i="39" s="1"/>
  <c r="D43" i="39" s="1"/>
  <c r="T43" i="39" s="1"/>
  <c r="Q41" i="39"/>
  <c r="F41" i="39"/>
  <c r="N41" i="39" s="1"/>
  <c r="Q40" i="39"/>
  <c r="N40" i="39"/>
  <c r="F40" i="39"/>
  <c r="F39" i="39"/>
  <c r="Q39" i="39" s="1"/>
  <c r="F38" i="39"/>
  <c r="Q38" i="39" s="1"/>
  <c r="E35" i="39" s="1"/>
  <c r="S35" i="39" s="1"/>
  <c r="D34" i="39" s="1"/>
  <c r="T34" i="39" s="1"/>
  <c r="Q37" i="39"/>
  <c r="F37" i="39"/>
  <c r="N37" i="39" s="1"/>
  <c r="N33" i="39"/>
  <c r="R32" i="39"/>
  <c r="F32" i="39"/>
  <c r="Q32" i="39" s="1"/>
  <c r="R31" i="39"/>
  <c r="F31" i="39"/>
  <c r="Q31" i="39" s="1"/>
  <c r="R27" i="39"/>
  <c r="Q27" i="39"/>
  <c r="N27" i="39"/>
  <c r="F27" i="39"/>
  <c r="E25" i="39"/>
  <c r="S25" i="39" s="1"/>
  <c r="Q23" i="39"/>
  <c r="F23" i="39"/>
  <c r="N23" i="39" s="1"/>
  <c r="E21" i="39"/>
  <c r="S21" i="39" s="1"/>
  <c r="F19" i="39"/>
  <c r="Q19" i="39" s="1"/>
  <c r="Q18" i="39"/>
  <c r="F18" i="39"/>
  <c r="N18" i="39" s="1"/>
  <c r="Q17" i="39"/>
  <c r="N17" i="39"/>
  <c r="F17" i="39"/>
  <c r="F16" i="39"/>
  <c r="Q16" i="39" s="1"/>
  <c r="F15" i="39"/>
  <c r="Q15" i="39" s="1"/>
  <c r="P68" i="25" l="1"/>
  <c r="P204" i="25"/>
  <c r="P340" i="25"/>
  <c r="P170" i="25"/>
  <c r="P306" i="25"/>
  <c r="P136" i="25"/>
  <c r="P272" i="25"/>
  <c r="P34" i="25"/>
  <c r="P102" i="25"/>
  <c r="E13" i="39"/>
  <c r="S13" i="39" s="1"/>
  <c r="D12" i="39" s="1"/>
  <c r="T12" i="39" s="1"/>
  <c r="E10" i="39" s="1"/>
  <c r="E29" i="39"/>
  <c r="S29" i="39" s="1"/>
  <c r="E50" i="39"/>
  <c r="S50" i="39" s="1"/>
  <c r="D49" i="39" s="1"/>
  <c r="T49" i="39" s="1"/>
  <c r="N16" i="39"/>
  <c r="N39" i="39"/>
  <c r="N15" i="39"/>
  <c r="N19" i="39"/>
  <c r="N31" i="39"/>
  <c r="N32" i="39"/>
  <c r="N38" i="39"/>
  <c r="N47" i="39"/>
  <c r="N52" i="39"/>
  <c r="N53" i="39"/>
  <c r="N59" i="39"/>
  <c r="J14" i="25" l="1"/>
  <c r="F14" i="25"/>
  <c r="F12" i="25"/>
  <c r="L390" i="25"/>
  <c r="L388" i="25"/>
  <c r="L386" i="25"/>
  <c r="L384" i="25"/>
  <c r="L382" i="25"/>
  <c r="L380" i="25"/>
  <c r="L378" i="25"/>
  <c r="L376" i="25"/>
  <c r="L374" i="25"/>
  <c r="H390" i="25"/>
  <c r="H388" i="25"/>
  <c r="H386" i="25"/>
  <c r="H384" i="25"/>
  <c r="H382" i="25"/>
  <c r="H380" i="25"/>
  <c r="H378" i="25"/>
  <c r="H376" i="25"/>
  <c r="H374" i="25"/>
  <c r="F390" i="25"/>
  <c r="F388" i="25"/>
  <c r="F386" i="25"/>
  <c r="F384" i="25"/>
  <c r="F382" i="25"/>
  <c r="F380" i="25"/>
  <c r="F378" i="25"/>
  <c r="F376" i="25"/>
  <c r="F374" i="25"/>
  <c r="D52" i="25"/>
  <c r="D50" i="25"/>
  <c r="D48" i="25"/>
  <c r="D46" i="25"/>
  <c r="D44" i="25"/>
  <c r="D42" i="25"/>
  <c r="D40" i="25"/>
  <c r="D38" i="25"/>
  <c r="F16" i="25"/>
  <c r="F17" i="28" l="1"/>
  <c r="F15" i="28"/>
  <c r="F20" i="11"/>
  <c r="F16" i="11"/>
  <c r="J360" i="25" l="1"/>
  <c r="H360" i="25"/>
  <c r="F360" i="25"/>
  <c r="J358" i="25"/>
  <c r="H358" i="25"/>
  <c r="F358" i="25"/>
  <c r="J356" i="25"/>
  <c r="H356" i="25"/>
  <c r="F356" i="25"/>
  <c r="J354" i="25"/>
  <c r="H354" i="25"/>
  <c r="F354" i="25"/>
  <c r="J352" i="25"/>
  <c r="H352" i="25"/>
  <c r="F352" i="25"/>
  <c r="J350" i="25"/>
  <c r="H350" i="25"/>
  <c r="F350" i="25"/>
  <c r="J348" i="25"/>
  <c r="H348" i="25"/>
  <c r="F348" i="25"/>
  <c r="J346" i="25"/>
  <c r="H346" i="25"/>
  <c r="F346" i="25"/>
  <c r="J344" i="25"/>
  <c r="H344" i="25"/>
  <c r="F344" i="25"/>
  <c r="J326" i="25"/>
  <c r="H326" i="25"/>
  <c r="F326" i="25"/>
  <c r="J324" i="25"/>
  <c r="H324" i="25"/>
  <c r="F324" i="25"/>
  <c r="J322" i="25"/>
  <c r="H322" i="25"/>
  <c r="F322" i="25"/>
  <c r="J320" i="25"/>
  <c r="H320" i="25"/>
  <c r="F320" i="25"/>
  <c r="F318" i="25"/>
  <c r="H318" i="25"/>
  <c r="J318" i="25"/>
  <c r="J316" i="25"/>
  <c r="H316" i="25"/>
  <c r="F316" i="25"/>
  <c r="F314" i="25"/>
  <c r="H314" i="25"/>
  <c r="J314" i="25"/>
  <c r="J312" i="25"/>
  <c r="H312" i="25"/>
  <c r="F312" i="25"/>
  <c r="J310" i="25"/>
  <c r="H310" i="25"/>
  <c r="F310" i="25"/>
  <c r="J292" i="25"/>
  <c r="H292" i="25"/>
  <c r="F292" i="25"/>
  <c r="J290" i="25"/>
  <c r="H290" i="25"/>
  <c r="F290" i="25"/>
  <c r="J288" i="25"/>
  <c r="H288" i="25"/>
  <c r="F288" i="25"/>
  <c r="J286" i="25"/>
  <c r="H286" i="25"/>
  <c r="F286" i="25"/>
  <c r="J284" i="25"/>
  <c r="H284" i="25"/>
  <c r="F284" i="25"/>
  <c r="J282" i="25"/>
  <c r="H282" i="25"/>
  <c r="F282" i="25"/>
  <c r="J280" i="25"/>
  <c r="H280" i="25"/>
  <c r="F280" i="25"/>
  <c r="J278" i="25"/>
  <c r="H278" i="25"/>
  <c r="F278" i="25"/>
  <c r="J276" i="25"/>
  <c r="H276" i="25"/>
  <c r="F276" i="25"/>
  <c r="J258" i="25"/>
  <c r="H258" i="25"/>
  <c r="F258" i="25"/>
  <c r="J256" i="25"/>
  <c r="H256" i="25"/>
  <c r="F256" i="25"/>
  <c r="J254" i="25"/>
  <c r="H254" i="25"/>
  <c r="F254" i="25"/>
  <c r="J252" i="25"/>
  <c r="H252" i="25"/>
  <c r="F252" i="25"/>
  <c r="J250" i="25"/>
  <c r="H250" i="25"/>
  <c r="F250" i="25"/>
  <c r="J248" i="25"/>
  <c r="H248" i="25"/>
  <c r="F248" i="25"/>
  <c r="J246" i="25"/>
  <c r="H246" i="25"/>
  <c r="F246" i="25"/>
  <c r="J244" i="25"/>
  <c r="H244" i="25"/>
  <c r="F244" i="25"/>
  <c r="J242" i="25"/>
  <c r="H242" i="25"/>
  <c r="F242" i="25"/>
  <c r="J224" i="25"/>
  <c r="H224" i="25"/>
  <c r="F224" i="25"/>
  <c r="F190" i="25"/>
  <c r="J222" i="25"/>
  <c r="H222" i="25"/>
  <c r="F222" i="25"/>
  <c r="J220" i="25"/>
  <c r="H220" i="25"/>
  <c r="F220" i="25"/>
  <c r="J218" i="25"/>
  <c r="F218" i="25"/>
  <c r="H218" i="25"/>
  <c r="J216" i="25"/>
  <c r="H216" i="25"/>
  <c r="F216" i="25"/>
  <c r="F214" i="25"/>
  <c r="H214" i="25"/>
  <c r="J214" i="25"/>
  <c r="J212" i="25"/>
  <c r="H212" i="25"/>
  <c r="F212" i="25"/>
  <c r="F210" i="25"/>
  <c r="H210" i="25"/>
  <c r="J210" i="25"/>
  <c r="J208" i="25"/>
  <c r="H208" i="25"/>
  <c r="F208" i="25"/>
  <c r="J190" i="25"/>
  <c r="H190" i="25"/>
  <c r="F174" i="25"/>
  <c r="J156" i="25"/>
  <c r="H156" i="25"/>
  <c r="F156" i="25"/>
  <c r="F140" i="25"/>
  <c r="J122" i="25"/>
  <c r="H122" i="25"/>
  <c r="F122" i="25"/>
  <c r="F106" i="25"/>
  <c r="J88" i="25"/>
  <c r="H88" i="25"/>
  <c r="F88" i="25"/>
  <c r="F72" i="25"/>
  <c r="F37" i="11"/>
  <c r="F92" i="11" s="1"/>
  <c r="F35" i="11"/>
  <c r="F90" i="11" s="1"/>
  <c r="F42" i="21"/>
  <c r="F78" i="21" s="1"/>
  <c r="D42" i="21"/>
  <c r="D78" i="21" s="1"/>
  <c r="F41" i="21"/>
  <c r="F77" i="21" s="1"/>
  <c r="D41" i="21"/>
  <c r="D77" i="21" s="1"/>
  <c r="F40" i="21"/>
  <c r="F76" i="21" s="1"/>
  <c r="D40" i="21"/>
  <c r="D76" i="21" s="1"/>
  <c r="F39" i="21"/>
  <c r="F75" i="21" s="1"/>
  <c r="D39" i="21"/>
  <c r="D75" i="21" s="1"/>
  <c r="F38" i="21"/>
  <c r="F74" i="21" s="1"/>
  <c r="D38" i="21"/>
  <c r="D74" i="21" s="1"/>
  <c r="P42" i="21"/>
  <c r="N42" i="21"/>
  <c r="P41" i="21"/>
  <c r="N41" i="21"/>
  <c r="P40" i="21"/>
  <c r="N40" i="21"/>
  <c r="P39" i="21"/>
  <c r="N39" i="21"/>
  <c r="P38" i="21"/>
  <c r="N38" i="21"/>
  <c r="F42" i="19"/>
  <c r="F86" i="19" s="1"/>
  <c r="D42" i="19"/>
  <c r="D86" i="19" s="1"/>
  <c r="F41" i="19"/>
  <c r="F85" i="19" s="1"/>
  <c r="D41" i="19"/>
  <c r="D85" i="19" s="1"/>
  <c r="F40" i="19"/>
  <c r="F84" i="19" s="1"/>
  <c r="D40" i="19"/>
  <c r="D84" i="19" s="1"/>
  <c r="F39" i="19"/>
  <c r="F83" i="19" s="1"/>
  <c r="D39" i="19"/>
  <c r="D83" i="19" s="1"/>
  <c r="F38" i="19"/>
  <c r="F82" i="19" s="1"/>
  <c r="D38" i="19"/>
  <c r="D82" i="19" s="1"/>
  <c r="P42" i="19"/>
  <c r="N42" i="19"/>
  <c r="P41" i="19"/>
  <c r="N41" i="19"/>
  <c r="P40" i="19"/>
  <c r="N40" i="19"/>
  <c r="P39" i="19"/>
  <c r="N39" i="19"/>
  <c r="P38" i="19"/>
  <c r="N38" i="19"/>
  <c r="F42" i="18"/>
  <c r="F84" i="18" s="1"/>
  <c r="D42" i="18"/>
  <c r="D84" i="18" s="1"/>
  <c r="F41" i="18"/>
  <c r="F83" i="18" s="1"/>
  <c r="D41" i="18"/>
  <c r="D83" i="18" s="1"/>
  <c r="F40" i="18"/>
  <c r="F82" i="18" s="1"/>
  <c r="D40" i="18"/>
  <c r="D82" i="18" s="1"/>
  <c r="F39" i="18"/>
  <c r="F81" i="18" s="1"/>
  <c r="D39" i="18"/>
  <c r="D81" i="18" s="1"/>
  <c r="F38" i="18"/>
  <c r="F80" i="18" s="1"/>
  <c r="D38" i="18"/>
  <c r="D80" i="18" s="1"/>
  <c r="F37" i="18"/>
  <c r="F79" i="18" s="1"/>
  <c r="D37" i="18"/>
  <c r="D79" i="18" s="1"/>
  <c r="F36" i="18"/>
  <c r="F78" i="18" s="1"/>
  <c r="D36" i="18"/>
  <c r="D78" i="18" s="1"/>
  <c r="F35" i="18"/>
  <c r="F77" i="18" s="1"/>
  <c r="D35" i="18"/>
  <c r="D77" i="18" s="1"/>
  <c r="F34" i="18"/>
  <c r="F76" i="18" s="1"/>
  <c r="D34" i="18"/>
  <c r="D76" i="18" s="1"/>
  <c r="F33" i="18"/>
  <c r="F75" i="18" s="1"/>
  <c r="D33" i="18"/>
  <c r="D75" i="18" s="1"/>
  <c r="P42" i="18"/>
  <c r="N42" i="18"/>
  <c r="P41" i="18"/>
  <c r="N41" i="18"/>
  <c r="P40" i="18"/>
  <c r="N40" i="18"/>
  <c r="P39" i="18"/>
  <c r="N39" i="18"/>
  <c r="P38" i="18"/>
  <c r="N38" i="18"/>
  <c r="P37" i="18"/>
  <c r="N37" i="18"/>
  <c r="P36" i="18"/>
  <c r="N36" i="18"/>
  <c r="P35" i="18"/>
  <c r="N35" i="18"/>
  <c r="P34" i="18"/>
  <c r="N34" i="18"/>
  <c r="P33" i="18"/>
  <c r="N33" i="18"/>
  <c r="F27" i="18"/>
  <c r="F25" i="18"/>
  <c r="F23" i="18"/>
  <c r="F19" i="18"/>
  <c r="F15" i="18"/>
  <c r="F13" i="18"/>
  <c r="F42" i="36"/>
  <c r="F83" i="36" s="1"/>
  <c r="D42" i="36"/>
  <c r="D83" i="36" s="1"/>
  <c r="F41" i="36"/>
  <c r="F82" i="36" s="1"/>
  <c r="D41" i="36"/>
  <c r="D82" i="36" s="1"/>
  <c r="F40" i="36"/>
  <c r="F81" i="36" s="1"/>
  <c r="D40" i="36"/>
  <c r="D81" i="36" s="1"/>
  <c r="F39" i="36"/>
  <c r="F80" i="36" s="1"/>
  <c r="D39" i="36"/>
  <c r="D80" i="36" s="1"/>
  <c r="F38" i="36"/>
  <c r="F79" i="36" s="1"/>
  <c r="D38" i="36"/>
  <c r="D79" i="36" s="1"/>
  <c r="P42" i="36"/>
  <c r="N42" i="36"/>
  <c r="P41" i="36"/>
  <c r="N41" i="36"/>
  <c r="P40" i="36"/>
  <c r="N40" i="36"/>
  <c r="P39" i="36"/>
  <c r="N39" i="36"/>
  <c r="P38" i="36"/>
  <c r="N38" i="36"/>
  <c r="F42" i="35"/>
  <c r="F83" i="35" s="1"/>
  <c r="D42" i="35"/>
  <c r="D83" i="35" s="1"/>
  <c r="F41" i="35"/>
  <c r="F82" i="35" s="1"/>
  <c r="D41" i="35"/>
  <c r="D82" i="35" s="1"/>
  <c r="F40" i="35"/>
  <c r="F81" i="35" s="1"/>
  <c r="D40" i="35"/>
  <c r="D81" i="35" s="1"/>
  <c r="F39" i="35"/>
  <c r="F80" i="35" s="1"/>
  <c r="D39" i="35"/>
  <c r="D80" i="35" s="1"/>
  <c r="F38" i="35"/>
  <c r="F79" i="35" s="1"/>
  <c r="D38" i="35"/>
  <c r="D79" i="35" s="1"/>
  <c r="P42" i="35"/>
  <c r="N42" i="35"/>
  <c r="P41" i="35"/>
  <c r="N41" i="35"/>
  <c r="P40" i="35"/>
  <c r="N40" i="35"/>
  <c r="P39" i="35"/>
  <c r="N39" i="35"/>
  <c r="P38" i="35"/>
  <c r="N38" i="35"/>
  <c r="F42" i="34"/>
  <c r="F83" i="34" s="1"/>
  <c r="D42" i="34"/>
  <c r="D83" i="34" s="1"/>
  <c r="F41" i="34"/>
  <c r="F82" i="34" s="1"/>
  <c r="D41" i="34"/>
  <c r="D82" i="34" s="1"/>
  <c r="F40" i="34"/>
  <c r="F81" i="34" s="1"/>
  <c r="D40" i="34"/>
  <c r="D81" i="34" s="1"/>
  <c r="F39" i="34"/>
  <c r="F80" i="34" s="1"/>
  <c r="D39" i="34"/>
  <c r="D80" i="34" s="1"/>
  <c r="F38" i="34"/>
  <c r="F79" i="34" s="1"/>
  <c r="D38" i="34"/>
  <c r="D79" i="34" s="1"/>
  <c r="P42" i="34"/>
  <c r="N42" i="34"/>
  <c r="P41" i="34"/>
  <c r="N41" i="34"/>
  <c r="P40" i="34"/>
  <c r="N40" i="34"/>
  <c r="P39" i="34"/>
  <c r="N39" i="34"/>
  <c r="P38" i="34"/>
  <c r="N38" i="34"/>
  <c r="F42" i="22"/>
  <c r="F85" i="22" s="1"/>
  <c r="D42" i="22"/>
  <c r="D85" i="22" s="1"/>
  <c r="F41" i="22"/>
  <c r="F84" i="22" s="1"/>
  <c r="D41" i="22"/>
  <c r="D84" i="22" s="1"/>
  <c r="F40" i="22"/>
  <c r="F83" i="22" s="1"/>
  <c r="D40" i="22"/>
  <c r="D83" i="22" s="1"/>
  <c r="F39" i="22"/>
  <c r="F82" i="22" s="1"/>
  <c r="D39" i="22"/>
  <c r="D82" i="22" s="1"/>
  <c r="F38" i="22"/>
  <c r="F81" i="22" s="1"/>
  <c r="D38" i="22"/>
  <c r="D81" i="22" s="1"/>
  <c r="P42" i="22"/>
  <c r="N42" i="22"/>
  <c r="P41" i="22"/>
  <c r="N41" i="22"/>
  <c r="P40" i="22"/>
  <c r="N40" i="22"/>
  <c r="P39" i="22"/>
  <c r="N39" i="22"/>
  <c r="P38" i="22"/>
  <c r="N38" i="22"/>
  <c r="F43" i="11"/>
  <c r="F98" i="11" s="1"/>
  <c r="D43" i="11"/>
  <c r="D98" i="11" s="1"/>
  <c r="F42" i="11"/>
  <c r="F97" i="11" s="1"/>
  <c r="D42" i="11"/>
  <c r="D97" i="11" s="1"/>
  <c r="F41" i="11"/>
  <c r="F96" i="11" s="1"/>
  <c r="D41" i="11"/>
  <c r="D96" i="11" s="1"/>
  <c r="F40" i="11"/>
  <c r="F95" i="11" s="1"/>
  <c r="D40" i="11"/>
  <c r="D95" i="11" s="1"/>
  <c r="F39" i="11"/>
  <c r="F94" i="11" s="1"/>
  <c r="D39" i="11"/>
  <c r="D94" i="11" s="1"/>
  <c r="P43" i="11"/>
  <c r="N43" i="11"/>
  <c r="P42" i="11"/>
  <c r="N42" i="11"/>
  <c r="P41" i="11"/>
  <c r="N41" i="11"/>
  <c r="P40" i="11"/>
  <c r="N40" i="11"/>
  <c r="P39" i="11"/>
  <c r="N39" i="11"/>
  <c r="J174" i="25"/>
  <c r="H174" i="25"/>
  <c r="F38" i="11"/>
  <c r="F93" i="11" s="1"/>
  <c r="J140" i="25"/>
  <c r="H140" i="25"/>
  <c r="J106" i="25"/>
  <c r="H106" i="25"/>
  <c r="F36" i="11"/>
  <c r="F91" i="11" s="1"/>
  <c r="J72" i="25"/>
  <c r="H72" i="25"/>
  <c r="F38" i="25"/>
  <c r="J38" i="25"/>
  <c r="H38" i="25"/>
  <c r="F34" i="11"/>
  <c r="F89" i="11" s="1"/>
  <c r="D37" i="11"/>
  <c r="D92" i="11" s="1"/>
  <c r="D38" i="11"/>
  <c r="D93" i="11" s="1"/>
  <c r="D36" i="11"/>
  <c r="D91" i="11" s="1"/>
  <c r="D35" i="11"/>
  <c r="D90" i="11" s="1"/>
  <c r="D34" i="11"/>
  <c r="D89" i="11" s="1"/>
  <c r="J34" i="25"/>
  <c r="H34" i="25"/>
  <c r="F34" i="25"/>
  <c r="D34" i="25"/>
  <c r="D25" i="25"/>
  <c r="J25" i="25"/>
  <c r="H25" i="25"/>
  <c r="F25" i="25"/>
  <c r="F188" i="25"/>
  <c r="H188" i="25"/>
  <c r="J188" i="25"/>
  <c r="J186" i="25"/>
  <c r="H186" i="25"/>
  <c r="F186" i="25"/>
  <c r="F184" i="25"/>
  <c r="H184" i="25"/>
  <c r="J184" i="25"/>
  <c r="J182" i="25"/>
  <c r="H182" i="25"/>
  <c r="F182" i="25"/>
  <c r="F180" i="25"/>
  <c r="H180" i="25"/>
  <c r="J180" i="25"/>
  <c r="J178" i="25"/>
  <c r="H178" i="25"/>
  <c r="F178" i="25"/>
  <c r="F176" i="25"/>
  <c r="H176" i="25"/>
  <c r="J176" i="25"/>
  <c r="F154" i="25"/>
  <c r="H154" i="25"/>
  <c r="J154" i="25"/>
  <c r="J152" i="25"/>
  <c r="H152" i="25"/>
  <c r="F152" i="25"/>
  <c r="F150" i="25"/>
  <c r="H150" i="25"/>
  <c r="J150" i="25"/>
  <c r="J148" i="25"/>
  <c r="H148" i="25"/>
  <c r="F148" i="25"/>
  <c r="F146" i="25"/>
  <c r="H146" i="25"/>
  <c r="J146" i="25"/>
  <c r="J144" i="25"/>
  <c r="H144" i="25"/>
  <c r="F144" i="25"/>
  <c r="F142" i="25"/>
  <c r="H142" i="25"/>
  <c r="J142" i="25"/>
  <c r="F120" i="25"/>
  <c r="H120" i="25"/>
  <c r="J120" i="25"/>
  <c r="J118" i="25"/>
  <c r="H118" i="25"/>
  <c r="F118" i="25"/>
  <c r="F116" i="25"/>
  <c r="H116" i="25"/>
  <c r="J116" i="25"/>
  <c r="J114" i="25"/>
  <c r="H114" i="25"/>
  <c r="F114" i="25"/>
  <c r="F112" i="25"/>
  <c r="H112" i="25"/>
  <c r="J112" i="25"/>
  <c r="J110" i="25"/>
  <c r="H110" i="25"/>
  <c r="F110" i="25"/>
  <c r="F108" i="25"/>
  <c r="H108" i="25"/>
  <c r="J108" i="25"/>
  <c r="F86" i="25"/>
  <c r="H86" i="25"/>
  <c r="J86" i="25"/>
  <c r="J84" i="25"/>
  <c r="H84" i="25"/>
  <c r="F84" i="25"/>
  <c r="F82" i="25"/>
  <c r="H82" i="25"/>
  <c r="J82" i="25"/>
  <c r="J80" i="25"/>
  <c r="H80" i="25"/>
  <c r="F80" i="25"/>
  <c r="F78" i="25"/>
  <c r="H78" i="25"/>
  <c r="J78" i="25"/>
  <c r="J76" i="25"/>
  <c r="H76" i="25"/>
  <c r="F76" i="25"/>
  <c r="F74" i="25"/>
  <c r="H74" i="25"/>
  <c r="J74" i="25"/>
  <c r="J52" i="25"/>
  <c r="H52" i="25"/>
  <c r="F52" i="25"/>
  <c r="J50" i="25"/>
  <c r="H50" i="25"/>
  <c r="F50" i="25"/>
  <c r="J48" i="25"/>
  <c r="H48" i="25"/>
  <c r="F48" i="25"/>
  <c r="J46" i="25"/>
  <c r="H46" i="25"/>
  <c r="F46" i="25"/>
  <c r="J44" i="25"/>
  <c r="H44" i="25"/>
  <c r="F44" i="25"/>
  <c r="J42" i="25"/>
  <c r="H42" i="25"/>
  <c r="F42" i="25"/>
  <c r="J40" i="25"/>
  <c r="H40" i="25"/>
  <c r="F40" i="25"/>
  <c r="P37" i="36"/>
  <c r="N37" i="36"/>
  <c r="F37" i="36"/>
  <c r="F78" i="36" s="1"/>
  <c r="D37" i="36"/>
  <c r="D78" i="36" s="1"/>
  <c r="P36" i="36"/>
  <c r="N36" i="36"/>
  <c r="F36" i="36"/>
  <c r="F77" i="36" s="1"/>
  <c r="D36" i="36"/>
  <c r="D77" i="36" s="1"/>
  <c r="P35" i="36"/>
  <c r="N35" i="36"/>
  <c r="F35" i="36"/>
  <c r="F76" i="36" s="1"/>
  <c r="D35" i="36"/>
  <c r="D76" i="36" s="1"/>
  <c r="P34" i="36"/>
  <c r="N34" i="36"/>
  <c r="F34" i="36"/>
  <c r="F75" i="36" s="1"/>
  <c r="D34" i="36"/>
  <c r="D75" i="36" s="1"/>
  <c r="P33" i="36"/>
  <c r="N33" i="36"/>
  <c r="F33" i="36"/>
  <c r="F74" i="36" s="1"/>
  <c r="D33" i="36"/>
  <c r="D74" i="36" s="1"/>
  <c r="F27" i="36"/>
  <c r="F25" i="36"/>
  <c r="F23" i="36"/>
  <c r="P37" i="35"/>
  <c r="N37" i="35"/>
  <c r="F37" i="35"/>
  <c r="F78" i="35" s="1"/>
  <c r="D37" i="35"/>
  <c r="D78" i="35" s="1"/>
  <c r="P36" i="35"/>
  <c r="N36" i="35"/>
  <c r="F36" i="35"/>
  <c r="F77" i="35" s="1"/>
  <c r="D36" i="35"/>
  <c r="D77" i="35" s="1"/>
  <c r="P35" i="35"/>
  <c r="N35" i="35"/>
  <c r="F35" i="35"/>
  <c r="F76" i="35" s="1"/>
  <c r="D35" i="35"/>
  <c r="D76" i="35" s="1"/>
  <c r="P34" i="35"/>
  <c r="N34" i="35"/>
  <c r="F34" i="35"/>
  <c r="F75" i="35" s="1"/>
  <c r="D34" i="35"/>
  <c r="D75" i="35" s="1"/>
  <c r="P33" i="35"/>
  <c r="N33" i="35"/>
  <c r="F33" i="35"/>
  <c r="F74" i="35" s="1"/>
  <c r="D33" i="35"/>
  <c r="D74" i="35" s="1"/>
  <c r="F27" i="35"/>
  <c r="F25" i="35"/>
  <c r="F23" i="35"/>
  <c r="P37" i="34"/>
  <c r="N37" i="34"/>
  <c r="F37" i="34"/>
  <c r="F78" i="34" s="1"/>
  <c r="D37" i="34"/>
  <c r="D78" i="34" s="1"/>
  <c r="P36" i="34"/>
  <c r="N36" i="34"/>
  <c r="F36" i="34"/>
  <c r="F77" i="34" s="1"/>
  <c r="D36" i="34"/>
  <c r="D77" i="34" s="1"/>
  <c r="P35" i="34"/>
  <c r="N35" i="34"/>
  <c r="F35" i="34"/>
  <c r="F76" i="34" s="1"/>
  <c r="D35" i="34"/>
  <c r="D76" i="34" s="1"/>
  <c r="P34" i="34"/>
  <c r="N34" i="34"/>
  <c r="F34" i="34"/>
  <c r="F75" i="34" s="1"/>
  <c r="D34" i="34"/>
  <c r="D75" i="34" s="1"/>
  <c r="P33" i="34"/>
  <c r="N33" i="34"/>
  <c r="F33" i="34"/>
  <c r="F74" i="34" s="1"/>
  <c r="D33" i="34"/>
  <c r="D74" i="34" s="1"/>
  <c r="F27" i="34"/>
  <c r="F25" i="34"/>
  <c r="F23" i="34"/>
  <c r="F23" i="28"/>
  <c r="F21" i="28"/>
  <c r="F19" i="28"/>
  <c r="P37" i="22"/>
  <c r="N37" i="22"/>
  <c r="F37" i="22"/>
  <c r="F80" i="22" s="1"/>
  <c r="D37" i="22"/>
  <c r="D80" i="22" s="1"/>
  <c r="P36" i="22"/>
  <c r="N36" i="22"/>
  <c r="F36" i="22"/>
  <c r="F79" i="22" s="1"/>
  <c r="D36" i="22"/>
  <c r="D79" i="22" s="1"/>
  <c r="P35" i="22"/>
  <c r="N35" i="22"/>
  <c r="F35" i="22"/>
  <c r="F78" i="22" s="1"/>
  <c r="D35" i="22"/>
  <c r="D78" i="22" s="1"/>
  <c r="P34" i="22"/>
  <c r="N34" i="22"/>
  <c r="F34" i="22"/>
  <c r="F77" i="22" s="1"/>
  <c r="D34" i="22"/>
  <c r="D77" i="22" s="1"/>
  <c r="P33" i="22"/>
  <c r="N33" i="22"/>
  <c r="F33" i="22"/>
  <c r="F76" i="22" s="1"/>
  <c r="D33" i="22"/>
  <c r="D76" i="22" s="1"/>
  <c r="F27" i="22"/>
  <c r="F25" i="22"/>
  <c r="F23" i="22"/>
  <c r="P37" i="21"/>
  <c r="N37" i="21"/>
  <c r="F37" i="21"/>
  <c r="F73" i="21" s="1"/>
  <c r="D37" i="21"/>
  <c r="D73" i="21" s="1"/>
  <c r="P36" i="21"/>
  <c r="N36" i="21"/>
  <c r="F36" i="21"/>
  <c r="F72" i="21" s="1"/>
  <c r="D36" i="21"/>
  <c r="D72" i="21" s="1"/>
  <c r="P35" i="21"/>
  <c r="N35" i="21"/>
  <c r="F35" i="21"/>
  <c r="F71" i="21" s="1"/>
  <c r="D35" i="21"/>
  <c r="D71" i="21" s="1"/>
  <c r="P34" i="21"/>
  <c r="N34" i="21"/>
  <c r="F34" i="21"/>
  <c r="F70" i="21" s="1"/>
  <c r="D34" i="21"/>
  <c r="D70" i="21" s="1"/>
  <c r="P33" i="21"/>
  <c r="N33" i="21"/>
  <c r="F33" i="21"/>
  <c r="F69" i="21" s="1"/>
  <c r="D33" i="21"/>
  <c r="D69" i="21" s="1"/>
  <c r="F27" i="21"/>
  <c r="F25" i="21"/>
  <c r="F23" i="21"/>
  <c r="D33" i="19"/>
  <c r="D77" i="19" s="1"/>
  <c r="P37" i="19"/>
  <c r="N37" i="19"/>
  <c r="F37" i="19"/>
  <c r="F81" i="19" s="1"/>
  <c r="D37" i="19"/>
  <c r="D81" i="19" s="1"/>
  <c r="P36" i="19"/>
  <c r="N36" i="19"/>
  <c r="F36" i="19"/>
  <c r="F80" i="19" s="1"/>
  <c r="D36" i="19"/>
  <c r="D80" i="19" s="1"/>
  <c r="P35" i="19"/>
  <c r="N35" i="19"/>
  <c r="F35" i="19"/>
  <c r="F79" i="19" s="1"/>
  <c r="D35" i="19"/>
  <c r="D79" i="19" s="1"/>
  <c r="P34" i="19"/>
  <c r="N34" i="19"/>
  <c r="F34" i="19"/>
  <c r="F78" i="19" s="1"/>
  <c r="D34" i="19"/>
  <c r="D78" i="19" s="1"/>
  <c r="P33" i="19"/>
  <c r="N33" i="19"/>
  <c r="F33" i="19"/>
  <c r="F77" i="19" s="1"/>
  <c r="F27" i="19"/>
  <c r="F25" i="19"/>
  <c r="F23" i="19"/>
  <c r="P38" i="11"/>
  <c r="P37" i="11"/>
  <c r="P36" i="11"/>
  <c r="P35" i="11"/>
  <c r="P34" i="11"/>
  <c r="N38" i="11"/>
  <c r="N37" i="11"/>
  <c r="N36" i="11"/>
  <c r="N35" i="11"/>
  <c r="N34" i="11"/>
  <c r="F28" i="11"/>
  <c r="F26" i="11"/>
  <c r="F24" i="11"/>
  <c r="D166" i="25" l="1"/>
  <c r="D336" i="25"/>
  <c r="D30" i="25"/>
  <c r="D98" i="25"/>
  <c r="D302" i="25"/>
  <c r="D64" i="25"/>
  <c r="D132" i="25"/>
  <c r="D200" i="25"/>
  <c r="D234" i="25"/>
  <c r="D268" i="25"/>
</calcChain>
</file>

<file path=xl/sharedStrings.xml><?xml version="1.0" encoding="utf-8"?>
<sst xmlns="http://schemas.openxmlformats.org/spreadsheetml/2006/main" count="1027" uniqueCount="470">
  <si>
    <t>Data:</t>
  </si>
  <si>
    <t>Ragione sociale fornitore:</t>
  </si>
  <si>
    <t>Codice GM:</t>
  </si>
  <si>
    <t>Descrizione:</t>
  </si>
  <si>
    <t>Nome_1</t>
  </si>
  <si>
    <t>Nome_2</t>
  </si>
  <si>
    <t>Nome_3</t>
  </si>
  <si>
    <t>Nome_4</t>
  </si>
  <si>
    <t>Nome_5</t>
  </si>
  <si>
    <t>Nome_6</t>
  </si>
  <si>
    <t>Due diligence:</t>
  </si>
  <si>
    <t>Nome_7</t>
  </si>
  <si>
    <t>Nome_8</t>
  </si>
  <si>
    <t>Nome_9</t>
  </si>
  <si>
    <t>Requisiti minimi rispettati</t>
  </si>
  <si>
    <t>Note:</t>
  </si>
  <si>
    <t>Criticità di Business</t>
  </si>
  <si>
    <t>Criticità HSE</t>
  </si>
  <si>
    <t>Due diligence svolta da:</t>
  </si>
  <si>
    <t>Codice GM</t>
  </si>
  <si>
    <t>Team di qualifica</t>
  </si>
  <si>
    <t>Proposta di qualifica</t>
  </si>
  <si>
    <t>Caratteristiche del processo di qualifica</t>
  </si>
  <si>
    <t>Anagrafica Fornitore</t>
  </si>
  <si>
    <t>Cod. SAP Fornitore:</t>
  </si>
  <si>
    <t>Documentazione richiesta</t>
  </si>
  <si>
    <t>Completezza e significatività della documentazione</t>
  </si>
  <si>
    <t>Giudizio del valutatore sul contenuto della documentazione</t>
  </si>
  <si>
    <t>Documentazione completa ed esaustiva</t>
  </si>
  <si>
    <t>Documentazione parzialmente completa</t>
  </si>
  <si>
    <t>Anagrafica fornitore</t>
  </si>
  <si>
    <t>Codice SAP fornitore:</t>
  </si>
  <si>
    <t>Anagrafica GM</t>
  </si>
  <si>
    <t>Descrizione GM:</t>
  </si>
  <si>
    <t>Anagrafica Report</t>
  </si>
  <si>
    <t>GM di qualifica</t>
  </si>
  <si>
    <t>Valutazione di sintesi documentale</t>
  </si>
  <si>
    <t>Valutazione documentale:</t>
  </si>
  <si>
    <t>Descrizione GM</t>
  </si>
  <si>
    <t>Eventuali limitazioni alla qualifica</t>
  </si>
  <si>
    <t>Descrizione limitazioni</t>
  </si>
  <si>
    <t>Note</t>
  </si>
  <si>
    <t>alta</t>
  </si>
  <si>
    <t>media</t>
  </si>
  <si>
    <t>bassa</t>
  </si>
  <si>
    <t>elevata</t>
  </si>
  <si>
    <t>significativa</t>
  </si>
  <si>
    <t>non rilevante</t>
  </si>
  <si>
    <t>Requisiti minimi non rispettati</t>
  </si>
  <si>
    <t>Verifica in sito non effettuata</t>
  </si>
  <si>
    <t>Qualificato</t>
  </si>
  <si>
    <t>Non qualificato</t>
  </si>
  <si>
    <t>Ruolo nel team:</t>
  </si>
  <si>
    <t>Nominativo Referente:</t>
  </si>
  <si>
    <t>Criticità HSE:</t>
  </si>
  <si>
    <t>Valutazione Documentale</t>
  </si>
  <si>
    <t>Proposta di Qualifica</t>
  </si>
  <si>
    <t>Referente HSE:</t>
  </si>
  <si>
    <t>Referente Qualità:</t>
  </si>
  <si>
    <t>Referente Security:</t>
  </si>
  <si>
    <t>Referente Unità tecnica_1:</t>
  </si>
  <si>
    <t>Referente Unità tecnica_2:</t>
  </si>
  <si>
    <t>Referente Unità tecnica_3:</t>
  </si>
  <si>
    <t>Referente Unità Tecnica_1:</t>
  </si>
  <si>
    <t>Vai!</t>
  </si>
  <si>
    <t>PROCESSO DI QUALIFICA - REPORT DI VALUTAZIONE</t>
  </si>
  <si>
    <t>Valutazione a cura del referente HSE</t>
  </si>
  <si>
    <t>Valutazione a cura del referente Qualità</t>
  </si>
  <si>
    <t>Valutazione a cura del referente Security</t>
  </si>
  <si>
    <t>Scheda di sintesi</t>
  </si>
  <si>
    <t>Anagrafica</t>
  </si>
  <si>
    <t>Valutazioni a cura del Team di qualifica</t>
  </si>
  <si>
    <t>Documentazione adeguata</t>
  </si>
  <si>
    <t>Documentazione non adeguata</t>
  </si>
  <si>
    <t>Tipo_processo</t>
  </si>
  <si>
    <t>Qualifica standard</t>
  </si>
  <si>
    <t>Qualifica fornitori locali</t>
  </si>
  <si>
    <t>Qualifica a progetto</t>
  </si>
  <si>
    <t>proposteQ</t>
  </si>
  <si>
    <t>limitazioni</t>
  </si>
  <si>
    <t>VIS</t>
  </si>
  <si>
    <t>Due</t>
  </si>
  <si>
    <t>valSintesiDoc</t>
  </si>
  <si>
    <t>criticitàBusiness</t>
  </si>
  <si>
    <t>criticitàHSE</t>
  </si>
  <si>
    <t>SI</t>
  </si>
  <si>
    <t>Valutazione_HSE</t>
  </si>
  <si>
    <t>Molto soddisfacente</t>
  </si>
  <si>
    <t>Soddisfacente</t>
  </si>
  <si>
    <t>Poco soddisfacente</t>
  </si>
  <si>
    <t>Non soddisfacente</t>
  </si>
  <si>
    <t>Responsabile_UO_VM</t>
  </si>
  <si>
    <t>A. Minardi</t>
  </si>
  <si>
    <t>QUALIFICA FORNITORI - SCHEDA DI SINETSI</t>
  </si>
  <si>
    <t>QUALIFICA FORNITORI - VALUTAZIONE A CURA DEL REFERENTE QUALITA'</t>
  </si>
  <si>
    <t>QUALIFICA FORNITORI - VALUTAZIONE A CURA DEL REFERENTE HSE</t>
  </si>
  <si>
    <t>Back to Menu</t>
  </si>
  <si>
    <t>Valutazione a cura del referente Unità Tecnica_1</t>
  </si>
  <si>
    <t>Valutazione a cura del referente Unità Tecnica_2</t>
  </si>
  <si>
    <t>Valutazione a cura del referente Unità Tecnica_3</t>
  </si>
  <si>
    <t>Valutazione a cura del referente Unità Tecnica_n</t>
  </si>
  <si>
    <t>QUALIFICA FORNITORI - VALUTAZIONE A CURA DEL REFERENTE DELL'UNITA' TECNICA_1</t>
  </si>
  <si>
    <t>QUALIFICA FORNITORI - VALUTAZIONE A CURA DEL REFERENTE DELL'UNITA' TECNICA_2</t>
  </si>
  <si>
    <t>Referente Unità Tecnica_2:</t>
  </si>
  <si>
    <t>QUALIFICA FORNITORI - VALUTAZIONE A CURA DEL REFERENTE DELL'UNITA' TECNICA_3</t>
  </si>
  <si>
    <t>Referente Unità Tecnica_3:</t>
  </si>
  <si>
    <t>QUALIFICA FORNITORI - VALUTAZIONE A CURA DEL REFERENTE DELL'UNITA' TECNICA_n</t>
  </si>
  <si>
    <t>Referente Unità Tecnica_n:</t>
  </si>
  <si>
    <t>Descrizione limitazioni:</t>
  </si>
  <si>
    <t>Eventuali limitazioni alla qualifica:</t>
  </si>
  <si>
    <t>NO</t>
  </si>
  <si>
    <t>Accordo non trovato</t>
  </si>
  <si>
    <t>Prop_fin_qual</t>
  </si>
  <si>
    <t>Proposta di qualifica:</t>
  </si>
  <si>
    <t>Eventuali limitazioni:</t>
  </si>
  <si>
    <t>Proposta del team di qualifica finale:</t>
  </si>
  <si>
    <t>Valutazione di sintesi</t>
  </si>
  <si>
    <t>Score</t>
  </si>
  <si>
    <t>Data</t>
  </si>
  <si>
    <t>Sintesi valutazione economico - finanziaria</t>
  </si>
  <si>
    <t>Score:</t>
  </si>
  <si>
    <t>Se sì, quali:</t>
  </si>
  <si>
    <t>Int_Est</t>
  </si>
  <si>
    <t xml:space="preserve">Unità:  </t>
  </si>
  <si>
    <t>Nome e Cognome</t>
  </si>
  <si>
    <t xml:space="preserve">scheda approvata da:  </t>
  </si>
  <si>
    <t>xxxx yyyyy</t>
  </si>
  <si>
    <t>DATA</t>
  </si>
  <si>
    <t>Provenienza candidatura:</t>
  </si>
  <si>
    <t>Fornitore di società del gruppo eni:</t>
  </si>
  <si>
    <t>Unità_operative_qualifica</t>
  </si>
  <si>
    <t>APR/VEMA-A3</t>
  </si>
  <si>
    <t>APR/VEMA-A1</t>
  </si>
  <si>
    <t>APR/VEMA-A2</t>
  </si>
  <si>
    <t>Proven_candidatura</t>
  </si>
  <si>
    <t>Richiesta interna</t>
  </si>
  <si>
    <t>G. Di Bello</t>
  </si>
  <si>
    <t>F. Saranga</t>
  </si>
  <si>
    <t>Unità operativa di qualifica:</t>
  </si>
  <si>
    <t>________________________________</t>
  </si>
  <si>
    <t>QUALIFICA FORNITORI - VALUTAZIONE A CURA DEL SQE - VALUTAZIONE DOCUMENTALE</t>
  </si>
  <si>
    <t>Unità di appartenenza:</t>
  </si>
  <si>
    <t>Responsabile</t>
  </si>
  <si>
    <t>Responsabile:</t>
  </si>
  <si>
    <t>Tecnica</t>
  </si>
  <si>
    <t>Geografica</t>
  </si>
  <si>
    <t>Eco/fin</t>
  </si>
  <si>
    <t>Nessuna</t>
  </si>
  <si>
    <t>Aree di miglioramento</t>
  </si>
  <si>
    <t>Eventuali Aree di miglioramento</t>
  </si>
  <si>
    <t>Descrizione Aree di miglioramento</t>
  </si>
  <si>
    <t>Aggiornamento qualifica</t>
  </si>
  <si>
    <t>Stato del fornitore:</t>
  </si>
  <si>
    <t>Stato del fornitore</t>
  </si>
  <si>
    <t>Attivo</t>
  </si>
  <si>
    <t>Sospeso</t>
  </si>
  <si>
    <t>Bloccato</t>
  </si>
  <si>
    <t>Monitoraggio in corso con N.O.</t>
  </si>
  <si>
    <t>Monitoraggio in corso senza N.O.</t>
  </si>
  <si>
    <t>Indice</t>
  </si>
  <si>
    <t xml:space="preserve">preparato da: </t>
  </si>
  <si>
    <t>status</t>
  </si>
  <si>
    <t>Finale</t>
  </si>
  <si>
    <t>data:</t>
  </si>
  <si>
    <t>Questo documento è di proprietà eni spa che se ne riserva tutti i diritti.</t>
  </si>
  <si>
    <t>Strumenti di qualifica</t>
  </si>
  <si>
    <t>Template Report di valutazione</t>
  </si>
  <si>
    <t>- Menu</t>
  </si>
  <si>
    <t>- Dati identificativi del fornitore e del processo</t>
  </si>
  <si>
    <t>QUALIFICA FORNITORI -VALUTAZIONE ECONOMICO FINANZIARIA</t>
  </si>
  <si>
    <t>- Valutazione eco/fin</t>
  </si>
  <si>
    <t>- Valutazione SQE</t>
  </si>
  <si>
    <t>- Valutazione Referenti Unità Tecnica</t>
  </si>
  <si>
    <t>- Valutaazione Sistema di Gestione Qualità</t>
  </si>
  <si>
    <t>- Valutazione Sistemi di Gestione HSE</t>
  </si>
  <si>
    <t>- Valutazione Referenti Unità di Security</t>
  </si>
  <si>
    <t>Nome del documento</t>
  </si>
  <si>
    <t>QUALIFICA FORNITORI - DATI IDENTIFICATIVI DEL FORNITORE E DEL PROCESSO</t>
  </si>
  <si>
    <t>Referente Unità tecnica_4:</t>
  </si>
  <si>
    <t>Referente Unità Tecnica_4:</t>
  </si>
  <si>
    <t>Nome del Documento</t>
  </si>
  <si>
    <t>Valutazioni a cura del SQE</t>
  </si>
  <si>
    <t>Dati identificativi del fornitore e del processo</t>
  </si>
  <si>
    <t>Valutazione eco-fin</t>
  </si>
  <si>
    <t>Valutazione a cura del referente Unità Tecnica_4</t>
  </si>
  <si>
    <t>Visura della C.C.I.A.A.</t>
  </si>
  <si>
    <t>Dichiarazione di Compliance</t>
  </si>
  <si>
    <t>Copia dei bilanci degli ultimi tre anni</t>
  </si>
  <si>
    <t>Lettera di accettazione delle spese</t>
  </si>
  <si>
    <t>Questionario tecnico</t>
  </si>
  <si>
    <t>Organigramma</t>
  </si>
  <si>
    <t>Brochure</t>
  </si>
  <si>
    <t>Fatturato verso società del Gruppo eni</t>
  </si>
  <si>
    <t>P. Marovino</t>
  </si>
  <si>
    <t>Note del valutatore (Eurocredit)</t>
  </si>
  <si>
    <t>APR/VEMA-B</t>
  </si>
  <si>
    <t>C. Quaglia</t>
  </si>
  <si>
    <t>Codice VMS processo:</t>
  </si>
  <si>
    <t>Codice VMS fornitore:</t>
  </si>
  <si>
    <t>Esito valutazione</t>
  </si>
  <si>
    <t>Cod. VMS Fornitore:</t>
  </si>
  <si>
    <t>eco/fin</t>
  </si>
  <si>
    <t>Positivo</t>
  </si>
  <si>
    <t>Appena sufficiente: monitorare</t>
  </si>
  <si>
    <t>Sufficiente</t>
  </si>
  <si>
    <t>Rischio altro: cautela</t>
  </si>
  <si>
    <t>SQE:</t>
  </si>
  <si>
    <t>Tipologia Processo di qualifica:</t>
  </si>
  <si>
    <t>Qualifica megasupplier</t>
  </si>
  <si>
    <t>Estensione della qualifica</t>
  </si>
  <si>
    <t>Iter di qualifica semplificato (ex all. A)</t>
  </si>
  <si>
    <t>Numero Due Diligence</t>
  </si>
  <si>
    <t>Due diligence</t>
  </si>
  <si>
    <t>Esito Due Diligence</t>
  </si>
  <si>
    <t>Due Diligence non richiesta</t>
  </si>
  <si>
    <t>GIALLO</t>
  </si>
  <si>
    <t>VERDE</t>
  </si>
  <si>
    <t>Data approvazione</t>
  </si>
  <si>
    <t>Note due diligence:</t>
  </si>
  <si>
    <t>Tipologia valutazione:</t>
  </si>
  <si>
    <t>Valutazione</t>
  </si>
  <si>
    <t>Documentale</t>
  </si>
  <si>
    <t>Documentale + VIS</t>
  </si>
  <si>
    <t>Unità richiedente:</t>
  </si>
  <si>
    <t>Scope of Work:</t>
  </si>
  <si>
    <t>APR/VEMA/___/2017/I</t>
  </si>
  <si>
    <t>Rating Eni:</t>
  </si>
  <si>
    <t>Esito Valutazione documentale:</t>
  </si>
  <si>
    <t>Valutazione documentale non sufficiente. Si richiede approfondimento tramite VIS</t>
  </si>
  <si>
    <t>Questionario di qualifica</t>
  </si>
  <si>
    <t>[la visura è recente? Sono riportati i poteri di firma di chi ha firmato la documentazione consegnata?]</t>
  </si>
  <si>
    <t>[la dichiarazione è compilata conformemente allo standard? Sono state richieste modifiche? Sono state dichiarate informazioni che richiedono approfondimenti quali appartenenza alla P.A., presenza di pubblici ufficiali, coinvolgimento in indagini o condanne per violazione 231 etc.?]</t>
  </si>
  <si>
    <t>[indicare l'anno di esercizio dei bilanci ricevuti, rimandando al foglio di val. e/f]</t>
  </si>
  <si>
    <t>[valutare esaustività delle informazioni riportate nel questionario generale]</t>
  </si>
  <si>
    <t>[valutare esaustività delle informazioni riportate nel questionario tecnico]</t>
  </si>
  <si>
    <t>[valutare se l'organigramma riporta le principali funzioni aziendali, se le dipendenze tra funzioni sono rappresentate correttamente, se il documento riporta la firma e la registrazione all'interno del SGQ]</t>
  </si>
  <si>
    <t>Indicatori HSE:</t>
  </si>
  <si>
    <t>Anno</t>
  </si>
  <si>
    <t>Indice di Frequenza</t>
  </si>
  <si>
    <t>Indice di Gravità</t>
  </si>
  <si>
    <t>Numero infortuni</t>
  </si>
  <si>
    <t>Analisi indicatori:</t>
  </si>
  <si>
    <t>Indicatori</t>
  </si>
  <si>
    <t>Indicatori sotto soglia minima</t>
  </si>
  <si>
    <t>Indicatori compresi tra soglia minima e massima</t>
  </si>
  <si>
    <t>Indicatori sopra soglia massima. Necessaria valutazione HSE</t>
  </si>
  <si>
    <t>Data: ___/ ___/ ______</t>
  </si>
  <si>
    <r>
      <t xml:space="preserve">
 - </t>
    </r>
    <r>
      <rPr>
        <i/>
        <sz val="10"/>
        <rFont val="Calibri"/>
        <family val="2"/>
      </rPr>
      <t>Profilo Società: [indicare sinteticamente: attività svolte, numero dipendenti, copertura geografica, eventuali attestati/certificazioni, ]
 - Presenza di feedback sul fornitore
 - Storico provvedimenti (se utile/necessario)
 - Note valutazione documentale: [Riportare giudizio sintetico di valutazione documentale, con riferimento all'idoneità o meno della struttura organizzativa riscontrata dalla documentazione ricevuta rispetto alle attività oggetto di qualifica in termini di: dimensioni della società, numerosità delle risorse in organico, documentazione dei sistemi di gestione etc.]
[Per GM caratterizzati inserire un riferimento alla mappatura delle capabilities, ad es.: "Per i GM oggetto di valutazione si riconosce la mappatura delle competenze del fornitore riportata nel "All.1_mappatura delle competenze proc. n._____" che costituisce parte integrante del presente verbale."]</t>
    </r>
  </si>
  <si>
    <t>Questionario di qualifica - foglio 'market data'</t>
  </si>
  <si>
    <t>Dichiarazione referenze</t>
  </si>
  <si>
    <t>[valutare coerenza referenze dichiarate rispetto alle attività oggetto di qualifica]</t>
  </si>
  <si>
    <t>CV Key Personnel</t>
  </si>
  <si>
    <t>[valutare esaustività e contenuti delle informazioni contenute nel foglio 'market data' del questionario di qualifica: elenco clienti, elenco fornitori, principali attività etc.]</t>
  </si>
  <si>
    <t>[valutare coerenza figure professionali dichiarate dal fornitore come figure chiave per le attività di qualifica e esperienza pregressa delle HR]</t>
  </si>
  <si>
    <r>
      <t xml:space="preserve">
</t>
    </r>
    <r>
      <rPr>
        <i/>
        <sz val="10"/>
        <rFont val="Calibri"/>
        <family val="2"/>
      </rPr>
      <t>[Riportare giudizio sintetico di valutazione documentale, con riferimento all'idoneità o meno della società a prestare i servizi oggetto di qualifica in termini di: esperienza pregressa, numerosità e tipologia risorse in organico, best practise di settore etc.]</t>
    </r>
  </si>
  <si>
    <t>Tipologia processo di qualifica:</t>
  </si>
  <si>
    <t>Esito valutazione:</t>
  </si>
  <si>
    <t>Approvazione</t>
  </si>
  <si>
    <t>Nome</t>
  </si>
  <si>
    <t>Unità di appartenenza</t>
  </si>
  <si>
    <t>Firma</t>
  </si>
  <si>
    <t>Firma Responsabile</t>
  </si>
  <si>
    <t>Candidatura a Bando UE:</t>
  </si>
  <si>
    <t>Criticità Business:</t>
  </si>
  <si>
    <t>Unità:</t>
  </si>
  <si>
    <t>Analisi trend e indicatori medi di settore:</t>
  </si>
  <si>
    <t>Cod. Bando UE:</t>
  </si>
  <si>
    <t>GM pubblicato su bando UE:</t>
  </si>
  <si>
    <t>Indicare eventuali GM aggiunti nel corso del processo</t>
  </si>
  <si>
    <t>Valutazione SQE</t>
  </si>
  <si>
    <t>Questionario tecnico GM caratterizzato</t>
  </si>
  <si>
    <t>[valutare se confermare o meno le capabilities indicate dal fornitore nella matrice di caratterizzazione; valutare esaustività e contenuti questionario tecnico]</t>
  </si>
  <si>
    <t>[eventuale ulteriore documentazione richiesta dal valutatore]</t>
  </si>
  <si>
    <t>SS12AA01</t>
  </si>
  <si>
    <t>LL02AC06</t>
  </si>
  <si>
    <t>LL03AB01</t>
  </si>
  <si>
    <t>LL04AC07</t>
  </si>
  <si>
    <t>SS01AD02</t>
  </si>
  <si>
    <t>SS01BA01</t>
  </si>
  <si>
    <t>SS01BA02</t>
  </si>
  <si>
    <t>SS02BA01</t>
  </si>
  <si>
    <t>SS03AA10</t>
  </si>
  <si>
    <t>SS03AB05</t>
  </si>
  <si>
    <t>SS04BC01</t>
  </si>
  <si>
    <t>SS05BA01</t>
  </si>
  <si>
    <t>SS05BA02</t>
  </si>
  <si>
    <t>SS05BA04</t>
  </si>
  <si>
    <t>SS05BB05</t>
  </si>
  <si>
    <t>SS05BB07</t>
  </si>
  <si>
    <t>SS05BB11</t>
  </si>
  <si>
    <t>SS05BB12</t>
  </si>
  <si>
    <t>SS05BB19</t>
  </si>
  <si>
    <t>SS05BB29</t>
  </si>
  <si>
    <t>SS05BB33</t>
  </si>
  <si>
    <t>SS06AC01</t>
  </si>
  <si>
    <t>SS06BA01</t>
  </si>
  <si>
    <t>SS06BA02</t>
  </si>
  <si>
    <t>SS06BB01</t>
  </si>
  <si>
    <t>SS08AA03</t>
  </si>
  <si>
    <t>SS08AA04</t>
  </si>
  <si>
    <t>GM perimetro VR</t>
  </si>
  <si>
    <t>GM caratterizzato</t>
  </si>
  <si>
    <t>Perimetro VR</t>
  </si>
  <si>
    <t>BB03BA01</t>
  </si>
  <si>
    <t>BB03BA02</t>
  </si>
  <si>
    <t>BB03BB01</t>
  </si>
  <si>
    <t>BB03BB02</t>
  </si>
  <si>
    <t>BB03BC01</t>
  </si>
  <si>
    <t>BB03BC02</t>
  </si>
  <si>
    <t>BB13AA06</t>
  </si>
  <si>
    <t>BB14AC33</t>
  </si>
  <si>
    <t>BB16AC06</t>
  </si>
  <si>
    <t>BB16BA01</t>
  </si>
  <si>
    <t>BB16BA02</t>
  </si>
  <si>
    <t>LL05BA01</t>
  </si>
  <si>
    <t>LL05BA02</t>
  </si>
  <si>
    <t>LL05BA03</t>
  </si>
  <si>
    <t>LL05BB01</t>
  </si>
  <si>
    <t>LL05BB02</t>
  </si>
  <si>
    <t>LL05BB03</t>
  </si>
  <si>
    <t>LL05BC01</t>
  </si>
  <si>
    <t>LL05BC02</t>
  </si>
  <si>
    <t>LL05BD01</t>
  </si>
  <si>
    <t>LL05BE01</t>
  </si>
  <si>
    <t>SS01AA17</t>
  </si>
  <si>
    <t>SS01BA03</t>
  </si>
  <si>
    <t>SS01BA04</t>
  </si>
  <si>
    <t>SS02BA02</t>
  </si>
  <si>
    <t>SS02BA03</t>
  </si>
  <si>
    <t>SS02BA04</t>
  </si>
  <si>
    <t>SS02BA05</t>
  </si>
  <si>
    <t>SS02BA06</t>
  </si>
  <si>
    <t>SS02BA07</t>
  </si>
  <si>
    <t>SS02BA08</t>
  </si>
  <si>
    <t>SS02BA09</t>
  </si>
  <si>
    <t>SS02BB01</t>
  </si>
  <si>
    <t>SS02BB02</t>
  </si>
  <si>
    <t>SS02BB03</t>
  </si>
  <si>
    <t>SS03AC06</t>
  </si>
  <si>
    <t>SS03AD02</t>
  </si>
  <si>
    <t>SS03AH02</t>
  </si>
  <si>
    <t>SS04AB03</t>
  </si>
  <si>
    <t>SS04AB24</t>
  </si>
  <si>
    <t>SS04AB26</t>
  </si>
  <si>
    <t>SS04BD01</t>
  </si>
  <si>
    <t>SS04BD02</t>
  </si>
  <si>
    <t>SS04BD03</t>
  </si>
  <si>
    <t>SS04BE01</t>
  </si>
  <si>
    <t>SS04BE14</t>
  </si>
  <si>
    <t>SS04BE18</t>
  </si>
  <si>
    <t>SS05BA03</t>
  </si>
  <si>
    <t>SS05BA05</t>
  </si>
  <si>
    <t>SS05BB01</t>
  </si>
  <si>
    <t>SS05BB02</t>
  </si>
  <si>
    <t>SS05BB03</t>
  </si>
  <si>
    <t>SS05BB04</t>
  </si>
  <si>
    <t>SS05BB06</t>
  </si>
  <si>
    <t>SS05BB08</t>
  </si>
  <si>
    <t>SS05BB09</t>
  </si>
  <si>
    <t>SS05BB10</t>
  </si>
  <si>
    <t>SS05BB13</t>
  </si>
  <si>
    <t>SS05BB14</t>
  </si>
  <si>
    <t>SS05BB15</t>
  </si>
  <si>
    <t>SS05BB16</t>
  </si>
  <si>
    <t>SS05BB17</t>
  </si>
  <si>
    <t>SS05BB18</t>
  </si>
  <si>
    <t>SS05BB20</t>
  </si>
  <si>
    <t>SS05BB21</t>
  </si>
  <si>
    <t>SS05BB22</t>
  </si>
  <si>
    <t>SS05BB23</t>
  </si>
  <si>
    <t>SS05BB24</t>
  </si>
  <si>
    <t>SS05BB25</t>
  </si>
  <si>
    <t>SS05BB26</t>
  </si>
  <si>
    <t>SS05BB27</t>
  </si>
  <si>
    <t>SS05BB28</t>
  </si>
  <si>
    <t>SS05BB30</t>
  </si>
  <si>
    <t>SS05BB31</t>
  </si>
  <si>
    <t>SS05BB32</t>
  </si>
  <si>
    <t>SS05BB34</t>
  </si>
  <si>
    <t>SS05BC03</t>
  </si>
  <si>
    <t>SS05BC04</t>
  </si>
  <si>
    <t>SS05BC05</t>
  </si>
  <si>
    <t>SS05BC06</t>
  </si>
  <si>
    <t>SS05BC07</t>
  </si>
  <si>
    <t>SS05BC08</t>
  </si>
  <si>
    <t>SS06BB02</t>
  </si>
  <si>
    <t>SS06BB03</t>
  </si>
  <si>
    <t>SS06BC02</t>
  </si>
  <si>
    <t>SS07AF02</t>
  </si>
  <si>
    <t>SS07BA01</t>
  </si>
  <si>
    <t>SS07BA02</t>
  </si>
  <si>
    <t>SS07BA03</t>
  </si>
  <si>
    <t>SS07BA04</t>
  </si>
  <si>
    <t>SS07BA05</t>
  </si>
  <si>
    <t>SS07BA06</t>
  </si>
  <si>
    <t>SS07BA07</t>
  </si>
  <si>
    <t>SS08BA01</t>
  </si>
  <si>
    <t>SS09BA01</t>
  </si>
  <si>
    <t>SS09BA02</t>
  </si>
  <si>
    <t>SS09BA03</t>
  </si>
  <si>
    <t>SS09BA04</t>
  </si>
  <si>
    <t>SS11AF03</t>
  </si>
  <si>
    <t>SS11BA01</t>
  </si>
  <si>
    <t>SS11BB01</t>
  </si>
  <si>
    <t>SS11BB02</t>
  </si>
  <si>
    <t>SS11BB03</t>
  </si>
  <si>
    <t>GM caratterizzati</t>
  </si>
  <si>
    <t>Numero Processo:</t>
  </si>
  <si>
    <t>Candidatura spontanea</t>
  </si>
  <si>
    <t xml:space="preserve">
FEEDBACK DI QUALIFICA</t>
  </si>
  <si>
    <t>DATI GENERALI</t>
  </si>
  <si>
    <t>RAGIONE SOCIALE FORNITORE</t>
  </si>
  <si>
    <t>CODICE FORNITORE</t>
  </si>
  <si>
    <t>GRUPPO MERCE</t>
  </si>
  <si>
    <t>PUNTEGGIO DI QUALIFICA</t>
  </si>
  <si>
    <t>Tecnico</t>
  </si>
  <si>
    <t>1.1</t>
  </si>
  <si>
    <t>REFERENZE</t>
  </si>
  <si>
    <t>RISPOSTA</t>
  </si>
  <si>
    <t>PUNTEGGIO</t>
  </si>
  <si>
    <t>MODALITA' DI RISPOSTA</t>
  </si>
  <si>
    <t>Punteggio a 100</t>
  </si>
  <si>
    <t>Peso domanda</t>
  </si>
  <si>
    <r>
      <t>Le referenze presentate sono adeguate rispetto alle attività oggetto di qualifica?</t>
    </r>
    <r>
      <rPr>
        <sz val="10"/>
        <rFont val="Arial"/>
      </rPr>
      <t>                         </t>
    </r>
  </si>
  <si>
    <t>SI/NO</t>
  </si>
  <si>
    <t>Le referenze presentate comprendono attività svolte nel settore O&amp;G ?          </t>
  </si>
  <si>
    <t>SI/NO/NA</t>
  </si>
  <si>
    <r>
      <t>L</t>
    </r>
    <r>
      <rPr>
        <sz val="10"/>
        <rFont val="Arial"/>
      </rPr>
      <t>a presenza geografica è adeguata rispetto alle attività oggetto di qualifica?</t>
    </r>
  </si>
  <si>
    <r>
      <t xml:space="preserve">E’ già stato fornitore di una o più società del gruppo Eni </t>
    </r>
    <r>
      <rPr>
        <sz val="11"/>
        <rFont val="Calibri"/>
        <family val="2"/>
        <scheme val="minor"/>
      </rPr>
      <t>relativamente alle attività oggetto di qualifica?</t>
    </r>
  </si>
  <si>
    <t>La società ha svolto attività per il Gruppo in subcontract/outsourcing  relativamente alle attività oggetto di qualifica?</t>
  </si>
  <si>
    <t>1.2</t>
  </si>
  <si>
    <t>FIGURE PROFESSIONALI</t>
  </si>
  <si>
    <t>Risposta</t>
  </si>
  <si>
    <t>Le fig. professionali sono adeguate per quantità e qualità ?</t>
  </si>
  <si>
    <t>1.3</t>
  </si>
  <si>
    <t>VOLUME D'AFFARI</t>
  </si>
  <si>
    <t>Il fatturato medio del triennio è coerente con le attività  oggetto del GM</t>
  </si>
  <si>
    <t>QUALITA'</t>
  </si>
  <si>
    <t>La Società dispone di un sistema di gestione per la qualità certificato (ISO 9001)?</t>
  </si>
  <si>
    <t>1bis</t>
  </si>
  <si>
    <t>La Società dispone di un sistema di gestione per la qualità adeguato a fronte di valutazione interna?</t>
  </si>
  <si>
    <t>HSE</t>
  </si>
  <si>
    <t>L’ indice di frequenza è inferiore alla soglia minima per Italia e/o Estero ammessa da Eni ?</t>
  </si>
  <si>
    <t>1a</t>
  </si>
  <si>
    <t>L’ indice di frequenza è maggiore della soglia massima?</t>
  </si>
  <si>
    <t>1b</t>
  </si>
  <si>
    <t>L’ indice di frequenza è compreso tra la soglia minima e quella massima per Italia e/o Estero ammessa da Eni, con un trend in diminuzione di almeno il 10% per ciascuno degli ultimi 3 anni?</t>
  </si>
  <si>
    <t>La Società dispone di un sistema di gestione HSE certificato (OHSAS 18001; ISO 14001)?</t>
  </si>
  <si>
    <t>2bis</t>
  </si>
  <si>
    <t>La Società dispone di un sistema di gestione HSE adeguato a fronte di valutazione interna?</t>
  </si>
  <si>
    <t>Compliance</t>
  </si>
  <si>
    <t>3.1</t>
  </si>
  <si>
    <t>NORME ENI</t>
  </si>
  <si>
    <t>Il fornitore ha sottoscritto la dichiarazione di compliance senza richiedere modifiche?</t>
  </si>
  <si>
    <t>Comportamento Commerciale</t>
  </si>
  <si>
    <t>4.1</t>
  </si>
  <si>
    <t>DISPONIBILITA'</t>
  </si>
  <si>
    <t>Il fornitore ha consegnato la documentazione entro i termini indicati?</t>
  </si>
  <si>
    <t>Il fornitore è stato disponibile ad accettare richieste di integrazioni alla documentazione?</t>
  </si>
  <si>
    <t>Economico</t>
  </si>
  <si>
    <t>5.1</t>
  </si>
  <si>
    <t>Valutazione eco/fin</t>
  </si>
  <si>
    <t>La valutazione eco/fin ha avuto esito positivo?</t>
  </si>
  <si>
    <t>NA</t>
  </si>
  <si>
    <t>Scheda di sintesi-Firme</t>
  </si>
  <si>
    <r>
      <t xml:space="preserve">
</t>
    </r>
    <r>
      <rPr>
        <i/>
        <sz val="10"/>
        <rFont val="Calibri"/>
        <family val="2"/>
      </rPr>
      <t>[Riportare giudizio sintetico di valutazione documentale, con riferimento all'idoneità o meno della società a prestare i servizi oggetto di qualifica]</t>
    </r>
  </si>
  <si>
    <t>Settembre 2017</t>
  </si>
  <si>
    <t>- Scheda di sintesi-Firme</t>
  </si>
  <si>
    <t>Eni spa - Global Procurement and Strategic Sourcing</t>
  </si>
  <si>
    <t>Questionario 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</si>
</sst>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#,##0.0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name val="Calibri"/>
      <family val="2"/>
    </font>
    <font>
      <b/>
      <i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Verdana"/>
      <family val="2"/>
    </font>
    <font>
      <b/>
      <strike/>
      <sz val="16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name val="Verdana"/>
      <family val="2"/>
    </font>
    <font>
      <b/>
      <strike/>
      <sz val="12"/>
      <name val="Verdana"/>
      <family val="2"/>
    </font>
    <font>
      <b/>
      <sz val="18"/>
      <color theme="0"/>
      <name val="Calibri"/>
      <family val="2"/>
      <scheme val="minor"/>
    </font>
    <font>
      <b/>
      <sz val="9"/>
      <color indexed="8"/>
      <name val="Verdana"/>
      <family val="2"/>
    </font>
    <font>
      <b/>
      <sz val="9"/>
      <color theme="0"/>
      <name val="Verdana"/>
      <family val="2"/>
    </font>
    <font>
      <sz val="9"/>
      <color indexed="8"/>
      <name val="Verdana"/>
      <family val="2"/>
    </font>
    <font>
      <sz val="9"/>
      <color theme="0"/>
      <name val="Verdana"/>
      <family val="2"/>
    </font>
    <font>
      <i/>
      <sz val="8"/>
      <color indexed="8"/>
      <name val="Verdana"/>
      <family val="2"/>
    </font>
    <font>
      <sz val="9"/>
      <name val="Verdana"/>
      <family val="2"/>
    </font>
    <font>
      <sz val="8"/>
      <color theme="3"/>
      <name val="Verdana"/>
      <family val="2"/>
    </font>
    <font>
      <b/>
      <sz val="10"/>
      <color theme="3"/>
      <name val="Verdana"/>
      <family val="2"/>
    </font>
    <font>
      <sz val="8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9"/>
      <color indexed="10"/>
      <name val="Verdana"/>
      <family val="2"/>
    </font>
    <font>
      <sz val="8"/>
      <name val="Verdana"/>
      <family val="2"/>
    </font>
    <font>
      <sz val="9"/>
      <color rgb="FFFF0000"/>
      <name val="Verdana"/>
      <family val="2"/>
    </font>
    <font>
      <i/>
      <sz val="8"/>
      <color theme="3"/>
      <name val="Verdana"/>
      <family val="2"/>
    </font>
    <font>
      <sz val="9"/>
      <color theme="1"/>
      <name val="Calibri"/>
      <family val="2"/>
      <scheme val="minor"/>
    </font>
    <font>
      <b/>
      <strike/>
      <sz val="12"/>
      <color rgb="FFFF0000"/>
      <name val="Calibri Light"/>
      <family val="2"/>
    </font>
    <font>
      <strike/>
      <sz val="8"/>
      <color rgb="FFFF0000"/>
      <name val="Calibri Light"/>
      <family val="2"/>
    </font>
    <font>
      <b/>
      <sz val="12"/>
      <name val="Gill Sans MT"/>
      <family val="2"/>
    </font>
    <font>
      <i/>
      <sz val="10"/>
      <name val="Arial"/>
      <family val="2"/>
    </font>
    <font>
      <sz val="7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5" fillId="3" borderId="0" applyNumberFormat="0" applyBorder="0" applyAlignment="0" applyProtection="0"/>
    <xf numFmtId="0" fontId="16" fillId="20" borderId="1" applyNumberFormat="0" applyAlignment="0" applyProtection="0"/>
    <xf numFmtId="0" fontId="5" fillId="21" borderId="3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22" borderId="0" applyNumberFormat="0" applyBorder="0" applyAlignment="0" applyProtection="0"/>
    <xf numFmtId="0" fontId="31" fillId="0" borderId="0"/>
    <xf numFmtId="0" fontId="2" fillId="0" borderId="0"/>
    <xf numFmtId="0" fontId="2" fillId="23" borderId="7" applyNumberFormat="0" applyFont="0" applyAlignment="0" applyProtection="0"/>
    <xf numFmtId="0" fontId="21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2">
    <xf numFmtId="0" fontId="0" fillId="0" borderId="0" xfId="0"/>
    <xf numFmtId="0" fontId="4" fillId="0" borderId="0" xfId="0" applyFont="1"/>
    <xf numFmtId="0" fontId="0" fillId="24" borderId="0" xfId="0" applyFill="1"/>
    <xf numFmtId="0" fontId="5" fillId="24" borderId="0" xfId="0" applyFont="1" applyFill="1"/>
    <xf numFmtId="0" fontId="6" fillId="25" borderId="0" xfId="0" applyFont="1" applyFill="1"/>
    <xf numFmtId="0" fontId="0" fillId="25" borderId="0" xfId="0" applyFill="1"/>
    <xf numFmtId="0" fontId="0" fillId="0" borderId="0" xfId="0" applyAlignment="1">
      <alignment vertical="center"/>
    </xf>
    <xf numFmtId="0" fontId="0" fillId="24" borderId="0" xfId="0" applyFill="1" applyAlignment="1">
      <alignment vertical="center"/>
    </xf>
    <xf numFmtId="0" fontId="8" fillId="0" borderId="0" xfId="0" applyFont="1"/>
    <xf numFmtId="0" fontId="10" fillId="26" borderId="9" xfId="28" applyFont="1" applyFill="1" applyBorder="1" applyAlignment="1" applyProtection="1">
      <alignment horizontal="center" vertical="center"/>
    </xf>
    <xf numFmtId="0" fontId="11" fillId="0" borderId="0" xfId="0" applyFont="1"/>
    <xf numFmtId="0" fontId="9" fillId="0" borderId="0" xfId="0" applyFont="1" applyBorder="1" applyAlignment="1">
      <alignment horizontal="right" wrapText="1"/>
    </xf>
    <xf numFmtId="0" fontId="14" fillId="0" borderId="0" xfId="0" applyFont="1"/>
    <xf numFmtId="0" fontId="10" fillId="26" borderId="9" xfId="2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/>
    <xf numFmtId="0" fontId="27" fillId="0" borderId="0" xfId="0" applyFont="1" applyBorder="1" applyAlignment="1">
      <alignment wrapText="1"/>
    </xf>
    <xf numFmtId="0" fontId="27" fillId="0" borderId="0" xfId="0" applyFont="1" applyFill="1" applyBorder="1"/>
    <xf numFmtId="0" fontId="27" fillId="0" borderId="10" xfId="0" applyFont="1" applyBorder="1"/>
    <xf numFmtId="0" fontId="27" fillId="0" borderId="11" xfId="0" applyFont="1" applyBorder="1"/>
    <xf numFmtId="0" fontId="27" fillId="0" borderId="11" xfId="0" applyFont="1" applyBorder="1" applyAlignment="1">
      <alignment wrapText="1"/>
    </xf>
    <xf numFmtId="0" fontId="27" fillId="0" borderId="11" xfId="0" applyFont="1" applyFill="1" applyBorder="1"/>
    <xf numFmtId="0" fontId="27" fillId="0" borderId="12" xfId="0" applyFont="1" applyBorder="1"/>
    <xf numFmtId="0" fontId="27" fillId="0" borderId="13" xfId="0" applyFont="1" applyBorder="1"/>
    <xf numFmtId="0" fontId="27" fillId="0" borderId="14" xfId="0" applyFont="1" applyBorder="1"/>
    <xf numFmtId="0" fontId="9" fillId="0" borderId="0" xfId="0" applyFont="1" applyBorder="1" applyAlignment="1">
      <alignment wrapText="1"/>
    </xf>
    <xf numFmtId="0" fontId="27" fillId="0" borderId="15" xfId="0" applyFont="1" applyBorder="1"/>
    <xf numFmtId="0" fontId="9" fillId="0" borderId="16" xfId="0" applyFont="1" applyBorder="1" applyAlignment="1">
      <alignment wrapText="1"/>
    </xf>
    <xf numFmtId="0" fontId="27" fillId="0" borderId="16" xfId="0" applyFont="1" applyFill="1" applyBorder="1"/>
    <xf numFmtId="0" fontId="27" fillId="0" borderId="16" xfId="0" applyFont="1" applyBorder="1"/>
    <xf numFmtId="0" fontId="27" fillId="0" borderId="17" xfId="0" applyFont="1" applyBorder="1"/>
    <xf numFmtId="0" fontId="27" fillId="0" borderId="18" xfId="0" applyFont="1" applyBorder="1"/>
    <xf numFmtId="0" fontId="27" fillId="0" borderId="19" xfId="0" applyFont="1" applyBorder="1"/>
    <xf numFmtId="0" fontId="27" fillId="27" borderId="1" xfId="0" applyNumberFormat="1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4" fillId="0" borderId="13" xfId="0" applyFont="1" applyBorder="1"/>
    <xf numFmtId="0" fontId="4" fillId="0" borderId="18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9" xfId="0" applyFont="1" applyBorder="1"/>
    <xf numFmtId="0" fontId="4" fillId="0" borderId="14" xfId="0" applyFont="1" applyBorder="1"/>
    <xf numFmtId="0" fontId="2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/>
    <xf numFmtId="0" fontId="9" fillId="0" borderId="22" xfId="0" applyFont="1" applyBorder="1" applyAlignment="1">
      <alignment horizontal="right" wrapText="1"/>
    </xf>
    <xf numFmtId="0" fontId="27" fillId="0" borderId="22" xfId="0" applyFont="1" applyFill="1" applyBorder="1"/>
    <xf numFmtId="0" fontId="27" fillId="0" borderId="22" xfId="0" applyFont="1" applyFill="1" applyBorder="1" applyAlignment="1">
      <alignment horizontal="center"/>
    </xf>
    <xf numFmtId="0" fontId="27" fillId="0" borderId="23" xfId="0" applyFont="1" applyBorder="1"/>
    <xf numFmtId="0" fontId="9" fillId="0" borderId="0" xfId="0" applyFont="1" applyFill="1" applyBorder="1" applyAlignment="1">
      <alignment horizontal="right"/>
    </xf>
    <xf numFmtId="0" fontId="27" fillId="0" borderId="24" xfId="0" applyFont="1" applyBorder="1"/>
    <xf numFmtId="0" fontId="27" fillId="0" borderId="25" xfId="0" applyFont="1" applyBorder="1"/>
    <xf numFmtId="0" fontId="27" fillId="0" borderId="25" xfId="0" applyFont="1" applyBorder="1" applyAlignment="1">
      <alignment wrapText="1"/>
    </xf>
    <xf numFmtId="0" fontId="27" fillId="0" borderId="25" xfId="0" applyFont="1" applyFill="1" applyBorder="1"/>
    <xf numFmtId="0" fontId="27" fillId="0" borderId="26" xfId="0" applyFont="1" applyBorder="1"/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7" fillId="0" borderId="27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27" fillId="0" borderId="2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7" fillId="0" borderId="20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28" borderId="0" xfId="0" applyFont="1" applyFill="1" applyBorder="1" applyAlignment="1">
      <alignment vertical="center"/>
    </xf>
    <xf numFmtId="0" fontId="27" fillId="28" borderId="33" xfId="0" applyFont="1" applyFill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28" borderId="9" xfId="0" applyFont="1" applyFill="1" applyBorder="1" applyAlignment="1">
      <alignment horizontal="left" vertical="center"/>
    </xf>
    <xf numFmtId="0" fontId="27" fillId="28" borderId="9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vertical="center"/>
    </xf>
    <xf numFmtId="0" fontId="27" fillId="0" borderId="39" xfId="0" applyFont="1" applyFill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27" fillId="0" borderId="34" xfId="0" applyFont="1" applyFill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27" borderId="1" xfId="0" applyFont="1" applyFill="1" applyBorder="1" applyAlignment="1"/>
    <xf numFmtId="0" fontId="9" fillId="0" borderId="0" xfId="0" applyFont="1" applyBorder="1" applyAlignment="1">
      <alignment horizontal="center"/>
    </xf>
    <xf numFmtId="0" fontId="27" fillId="27" borderId="1" xfId="0" applyFont="1" applyFill="1" applyBorder="1" applyAlignment="1">
      <alignment horizontal="center"/>
    </xf>
    <xf numFmtId="0" fontId="9" fillId="0" borderId="22" xfId="0" applyFont="1" applyBorder="1" applyAlignment="1">
      <alignment wrapText="1"/>
    </xf>
    <xf numFmtId="0" fontId="27" fillId="0" borderId="22" xfId="0" applyFont="1" applyFill="1" applyBorder="1" applyAlignment="1"/>
    <xf numFmtId="0" fontId="9" fillId="0" borderId="22" xfId="0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/>
    </xf>
    <xf numFmtId="14" fontId="27" fillId="0" borderId="1" xfId="0" applyNumberFormat="1" applyFont="1" applyFill="1" applyBorder="1" applyAlignment="1"/>
    <xf numFmtId="0" fontId="27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2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7" fillId="0" borderId="40" xfId="0" applyFont="1" applyBorder="1"/>
    <xf numFmtId="0" fontId="27" fillId="0" borderId="41" xfId="0" applyFont="1" applyBorder="1"/>
    <xf numFmtId="0" fontId="27" fillId="0" borderId="41" xfId="0" applyFont="1" applyBorder="1" applyAlignment="1">
      <alignment wrapText="1"/>
    </xf>
    <xf numFmtId="0" fontId="27" fillId="0" borderId="41" xfId="0" applyFont="1" applyFill="1" applyBorder="1"/>
    <xf numFmtId="0" fontId="27" fillId="0" borderId="42" xfId="0" applyFont="1" applyBorder="1"/>
    <xf numFmtId="0" fontId="27" fillId="0" borderId="43" xfId="0" applyFont="1" applyBorder="1"/>
    <xf numFmtId="0" fontId="27" fillId="0" borderId="0" xfId="0" applyFont="1" applyBorder="1" applyAlignment="1">
      <alignment horizontal="right" wrapText="1"/>
    </xf>
    <xf numFmtId="0" fontId="30" fillId="0" borderId="0" xfId="0" applyFont="1" applyFill="1" applyBorder="1"/>
    <xf numFmtId="0" fontId="27" fillId="0" borderId="44" xfId="0" applyFont="1" applyBorder="1"/>
    <xf numFmtId="0" fontId="27" fillId="0" borderId="38" xfId="0" applyFont="1" applyBorder="1" applyAlignment="1">
      <alignment wrapText="1"/>
    </xf>
    <xf numFmtId="0" fontId="27" fillId="0" borderId="45" xfId="0" applyFont="1" applyBorder="1"/>
    <xf numFmtId="0" fontId="27" fillId="0" borderId="46" xfId="0" applyFont="1" applyBorder="1"/>
    <xf numFmtId="0" fontId="27" fillId="0" borderId="46" xfId="0" applyFont="1" applyBorder="1" applyAlignment="1">
      <alignment wrapText="1"/>
    </xf>
    <xf numFmtId="0" fontId="27" fillId="0" borderId="46" xfId="0" applyFont="1" applyFill="1" applyBorder="1"/>
    <xf numFmtId="0" fontId="27" fillId="0" borderId="47" xfId="0" applyFont="1" applyBorder="1"/>
    <xf numFmtId="0" fontId="27" fillId="0" borderId="16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22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7" fillId="0" borderId="27" xfId="0" applyFont="1" applyBorder="1" applyAlignment="1">
      <alignment vertical="center" wrapText="1"/>
    </xf>
    <xf numFmtId="0" fontId="9" fillId="0" borderId="28" xfId="0" applyFont="1" applyBorder="1" applyAlignment="1">
      <alignment horizontal="left" vertical="center" wrapText="1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7" fillId="27" borderId="1" xfId="0" applyFont="1" applyFill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18" xfId="0" applyFont="1" applyFill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7" fillId="0" borderId="18" xfId="0" applyFont="1" applyBorder="1" applyAlignment="1">
      <alignment wrapText="1"/>
    </xf>
    <xf numFmtId="0" fontId="27" fillId="0" borderId="19" xfId="0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21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9" fillId="27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27" fillId="27" borderId="1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27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27" fillId="0" borderId="30" xfId="0" applyFont="1" applyBorder="1" applyAlignment="1">
      <alignment wrapText="1"/>
    </xf>
    <xf numFmtId="0" fontId="27" fillId="0" borderId="31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center" wrapText="1"/>
    </xf>
    <xf numFmtId="0" fontId="27" fillId="0" borderId="34" xfId="0" applyFont="1" applyBorder="1" applyAlignment="1">
      <alignment wrapText="1"/>
    </xf>
    <xf numFmtId="0" fontId="27" fillId="0" borderId="35" xfId="0" applyFont="1" applyBorder="1" applyAlignment="1">
      <alignment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wrapText="1"/>
    </xf>
    <xf numFmtId="0" fontId="27" fillId="0" borderId="27" xfId="0" applyFont="1" applyBorder="1" applyAlignment="1">
      <alignment wrapText="1"/>
    </xf>
    <xf numFmtId="0" fontId="27" fillId="0" borderId="28" xfId="0" applyFont="1" applyBorder="1" applyAlignment="1">
      <alignment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22" xfId="0" applyFont="1" applyFill="1" applyBorder="1" applyAlignment="1">
      <alignment wrapText="1"/>
    </xf>
    <xf numFmtId="0" fontId="27" fillId="0" borderId="22" xfId="0" applyFont="1" applyFill="1" applyBorder="1" applyAlignment="1">
      <alignment horizontal="center" wrapText="1"/>
    </xf>
    <xf numFmtId="0" fontId="27" fillId="0" borderId="2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9" fontId="27" fillId="27" borderId="1" xfId="0" applyNumberFormat="1" applyFont="1" applyFill="1" applyBorder="1" applyAlignment="1">
      <alignment horizontal="center" vertical="center" wrapText="1"/>
    </xf>
    <xf numFmtId="14" fontId="27" fillId="27" borderId="1" xfId="0" applyNumberFormat="1" applyFont="1" applyFill="1" applyBorder="1" applyAlignment="1">
      <alignment horizontal="center" vertical="center" wrapText="1"/>
    </xf>
    <xf numFmtId="0" fontId="33" fillId="0" borderId="0" xfId="38" applyFont="1"/>
    <xf numFmtId="0" fontId="34" fillId="0" borderId="0" xfId="38" applyFont="1" applyBorder="1" applyAlignment="1">
      <alignment horizontal="left" vertical="center" wrapText="1"/>
    </xf>
    <xf numFmtId="0" fontId="34" fillId="0" borderId="0" xfId="38" applyFont="1" applyBorder="1" applyAlignment="1">
      <alignment horizontal="left" vertical="center"/>
    </xf>
    <xf numFmtId="0" fontId="35" fillId="0" borderId="0" xfId="38" applyFont="1"/>
    <xf numFmtId="0" fontId="35" fillId="0" borderId="48" xfId="38" applyFont="1" applyBorder="1"/>
    <xf numFmtId="0" fontId="35" fillId="0" borderId="0" xfId="38" applyFont="1" applyBorder="1"/>
    <xf numFmtId="0" fontId="35" fillId="0" borderId="49" xfId="38" applyFont="1" applyBorder="1"/>
    <xf numFmtId="0" fontId="35" fillId="0" borderId="50" xfId="38" applyFont="1" applyBorder="1"/>
    <xf numFmtId="0" fontId="35" fillId="0" borderId="51" xfId="38" applyFont="1" applyBorder="1"/>
    <xf numFmtId="0" fontId="35" fillId="0" borderId="32" xfId="38" applyFont="1" applyBorder="1"/>
    <xf numFmtId="0" fontId="35" fillId="0" borderId="33" xfId="38" applyFont="1" applyBorder="1"/>
    <xf numFmtId="0" fontId="35" fillId="0" borderId="0" xfId="38" applyFont="1" applyBorder="1" applyAlignment="1">
      <alignment horizontal="left"/>
    </xf>
    <xf numFmtId="0" fontId="35" fillId="0" borderId="0" xfId="38" applyFont="1" applyBorder="1" applyAlignment="1">
      <alignment horizontal="right"/>
    </xf>
    <xf numFmtId="0" fontId="34" fillId="0" borderId="0" xfId="38" quotePrefix="1" applyFont="1" applyBorder="1" applyAlignment="1">
      <alignment horizontal="left"/>
    </xf>
    <xf numFmtId="0" fontId="35" fillId="0" borderId="0" xfId="38" quotePrefix="1" applyFont="1" applyFill="1"/>
    <xf numFmtId="0" fontId="35" fillId="0" borderId="0" xfId="38" applyFont="1" applyBorder="1" applyAlignment="1">
      <alignment horizontal="right" wrapText="1"/>
    </xf>
    <xf numFmtId="0" fontId="34" fillId="0" borderId="0" xfId="38" applyFont="1" applyBorder="1"/>
    <xf numFmtId="14" fontId="35" fillId="0" borderId="0" xfId="38" quotePrefix="1" applyNumberFormat="1" applyFont="1" applyBorder="1"/>
    <xf numFmtId="0" fontId="35" fillId="0" borderId="0" xfId="38" applyFont="1" applyBorder="1" applyAlignment="1">
      <alignment horizontal="left" vertical="top"/>
    </xf>
    <xf numFmtId="0" fontId="35" fillId="0" borderId="37" xfId="38" applyFont="1" applyBorder="1"/>
    <xf numFmtId="0" fontId="35" fillId="0" borderId="38" xfId="38" applyFont="1" applyBorder="1"/>
    <xf numFmtId="0" fontId="35" fillId="0" borderId="39" xfId="38" applyFont="1" applyBorder="1"/>
    <xf numFmtId="0" fontId="37" fillId="26" borderId="9" xfId="0" applyFont="1" applyFill="1" applyBorder="1" applyAlignment="1">
      <alignment horizontal="center" vertical="center"/>
    </xf>
    <xf numFmtId="0" fontId="14" fillId="24" borderId="0" xfId="0" applyFont="1" applyFill="1"/>
    <xf numFmtId="0" fontId="37" fillId="0" borderId="0" xfId="0" applyFont="1" applyAlignment="1">
      <alignment vertical="center"/>
    </xf>
    <xf numFmtId="0" fontId="14" fillId="2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vertical="center"/>
    </xf>
    <xf numFmtId="0" fontId="4" fillId="30" borderId="0" xfId="0" applyFont="1" applyFill="1"/>
    <xf numFmtId="0" fontId="4" fillId="31" borderId="0" xfId="0" applyFont="1" applyFill="1"/>
    <xf numFmtId="0" fontId="27" fillId="0" borderId="22" xfId="0" applyFont="1" applyBorder="1" applyAlignment="1">
      <alignment horizontal="center" vertical="center"/>
    </xf>
    <xf numFmtId="0" fontId="27" fillId="0" borderId="62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2" xfId="0" applyFont="1" applyFill="1" applyBorder="1" applyAlignment="1">
      <alignment vertical="center" wrapText="1"/>
    </xf>
    <xf numFmtId="0" fontId="9" fillId="32" borderId="62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27" fillId="0" borderId="13" xfId="0" applyFont="1" applyBorder="1" applyAlignment="1">
      <alignment horizontal="left" vertical="center" wrapText="1"/>
    </xf>
    <xf numFmtId="0" fontId="27" fillId="0" borderId="62" xfId="0" applyFont="1" applyFill="1" applyBorder="1" applyAlignment="1">
      <alignment horizontal="left" vertical="center" wrapText="1"/>
    </xf>
    <xf numFmtId="0" fontId="27" fillId="27" borderId="62" xfId="0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1" fontId="27" fillId="27" borderId="1" xfId="0" applyNumberFormat="1" applyFont="1" applyFill="1" applyBorder="1" applyAlignment="1"/>
    <xf numFmtId="0" fontId="27" fillId="0" borderId="66" xfId="0" applyFont="1" applyBorder="1" applyAlignment="1">
      <alignment vertical="center" wrapText="1"/>
    </xf>
    <xf numFmtId="0" fontId="27" fillId="0" borderId="64" xfId="0" applyFont="1" applyBorder="1" applyAlignment="1">
      <alignment vertical="center" wrapText="1"/>
    </xf>
    <xf numFmtId="0" fontId="27" fillId="0" borderId="67" xfId="0" applyFont="1" applyBorder="1" applyAlignment="1">
      <alignment vertical="center" wrapText="1"/>
    </xf>
    <xf numFmtId="0" fontId="27" fillId="0" borderId="63" xfId="0" applyFont="1" applyBorder="1" applyAlignment="1">
      <alignment vertical="center" wrapText="1"/>
    </xf>
    <xf numFmtId="0" fontId="27" fillId="0" borderId="69" xfId="0" applyFont="1" applyBorder="1" applyAlignment="1">
      <alignment vertical="center" wrapText="1"/>
    </xf>
    <xf numFmtId="0" fontId="27" fillId="0" borderId="63" xfId="0" applyFont="1" applyBorder="1" applyAlignment="1">
      <alignment wrapText="1"/>
    </xf>
    <xf numFmtId="0" fontId="27" fillId="0" borderId="69" xfId="0" applyFont="1" applyBorder="1" applyAlignment="1">
      <alignment wrapText="1"/>
    </xf>
    <xf numFmtId="0" fontId="27" fillId="0" borderId="63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left" vertical="center" wrapText="1"/>
    </xf>
    <xf numFmtId="0" fontId="27" fillId="0" borderId="71" xfId="0" applyFont="1" applyBorder="1" applyAlignment="1">
      <alignment wrapText="1"/>
    </xf>
    <xf numFmtId="0" fontId="27" fillId="0" borderId="65" xfId="0" applyFont="1" applyBorder="1" applyAlignment="1">
      <alignment wrapText="1"/>
    </xf>
    <xf numFmtId="0" fontId="27" fillId="0" borderId="72" xfId="0" applyFont="1" applyBorder="1" applyAlignment="1">
      <alignment wrapText="1"/>
    </xf>
    <xf numFmtId="0" fontId="27" fillId="0" borderId="1" xfId="0" applyFont="1" applyBorder="1" applyAlignment="1">
      <alignment horizontal="left" vertical="center" wrapText="1"/>
    </xf>
    <xf numFmtId="0" fontId="27" fillId="0" borderId="62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9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9" fillId="0" borderId="76" xfId="0" applyFont="1" applyFill="1" applyBorder="1" applyAlignment="1" applyProtection="1">
      <alignment horizontal="center" vertical="center" wrapText="1"/>
    </xf>
    <xf numFmtId="0" fontId="1" fillId="33" borderId="0" xfId="43" applyFill="1"/>
    <xf numFmtId="9" fontId="1" fillId="33" borderId="0" xfId="43" applyNumberFormat="1" applyFill="1"/>
    <xf numFmtId="0" fontId="1" fillId="0" borderId="0" xfId="43"/>
    <xf numFmtId="0" fontId="43" fillId="33" borderId="0" xfId="43" applyFont="1" applyFill="1" applyAlignment="1">
      <alignment horizontal="center" vertical="center" wrapText="1"/>
    </xf>
    <xf numFmtId="0" fontId="43" fillId="34" borderId="0" xfId="43" applyFont="1" applyFill="1" applyAlignment="1" applyProtection="1">
      <alignment horizontal="center" vertical="center" wrapText="1"/>
    </xf>
    <xf numFmtId="0" fontId="39" fillId="34" borderId="0" xfId="43" applyFont="1" applyFill="1"/>
    <xf numFmtId="0" fontId="1" fillId="34" borderId="0" xfId="43" applyFill="1" applyAlignment="1" applyProtection="1">
      <alignment horizontal="center" vertical="center"/>
    </xf>
    <xf numFmtId="0" fontId="1" fillId="34" borderId="0" xfId="43" applyFill="1" applyAlignment="1" applyProtection="1">
      <alignment vertical="center"/>
    </xf>
    <xf numFmtId="0" fontId="45" fillId="34" borderId="0" xfId="43" applyFont="1" applyFill="1" applyAlignment="1" applyProtection="1">
      <alignment horizontal="left" vertical="center" wrapText="1"/>
    </xf>
    <xf numFmtId="0" fontId="39" fillId="33" borderId="0" xfId="43" applyFont="1" applyFill="1" applyAlignment="1">
      <alignment horizontal="center" vertical="center" wrapText="1"/>
    </xf>
    <xf numFmtId="0" fontId="39" fillId="33" borderId="0" xfId="43" applyNumberFormat="1" applyFont="1" applyFill="1" applyAlignment="1">
      <alignment horizontal="center" vertical="center" wrapText="1"/>
    </xf>
    <xf numFmtId="166" fontId="39" fillId="33" borderId="0" xfId="43" applyNumberFormat="1" applyFont="1" applyFill="1" applyAlignment="1">
      <alignment horizontal="center" vertical="center" wrapText="1"/>
    </xf>
    <xf numFmtId="0" fontId="1" fillId="33" borderId="0" xfId="43" applyFill="1" applyAlignment="1">
      <alignment horizontal="center" vertical="center" wrapText="1"/>
    </xf>
    <xf numFmtId="9" fontId="1" fillId="33" borderId="0" xfId="43" applyNumberFormat="1" applyFill="1" applyAlignment="1">
      <alignment horizontal="center" vertical="center" wrapText="1"/>
    </xf>
    <xf numFmtId="0" fontId="49" fillId="25" borderId="0" xfId="43" applyFont="1" applyFill="1" applyAlignment="1">
      <alignment vertical="center"/>
    </xf>
    <xf numFmtId="166" fontId="50" fillId="36" borderId="0" xfId="43" applyNumberFormat="1" applyFont="1" applyFill="1" applyBorder="1" applyAlignment="1">
      <alignment horizontal="center" vertical="center" wrapText="1"/>
    </xf>
    <xf numFmtId="166" fontId="49" fillId="25" borderId="0" xfId="44" applyNumberFormat="1" applyFont="1" applyFill="1" applyBorder="1" applyAlignment="1">
      <alignment horizontal="center" vertical="center" wrapText="1"/>
    </xf>
    <xf numFmtId="0" fontId="49" fillId="25" borderId="0" xfId="43" applyFont="1" applyFill="1" applyBorder="1" applyAlignment="1">
      <alignment vertical="center" wrapText="1"/>
    </xf>
    <xf numFmtId="0" fontId="51" fillId="25" borderId="0" xfId="43" applyFont="1" applyFill="1" applyBorder="1" applyAlignment="1">
      <alignment vertical="center"/>
    </xf>
    <xf numFmtId="0" fontId="51" fillId="25" borderId="0" xfId="43" applyFont="1" applyFill="1" applyBorder="1" applyAlignment="1">
      <alignment horizontal="center" vertical="center"/>
    </xf>
    <xf numFmtId="9" fontId="51" fillId="25" borderId="0" xfId="43" applyNumberFormat="1" applyFont="1" applyFill="1" applyBorder="1" applyAlignment="1">
      <alignment horizontal="center" vertical="center"/>
    </xf>
    <xf numFmtId="9" fontId="49" fillId="25" borderId="0" xfId="43" applyNumberFormat="1" applyFont="1" applyFill="1" applyBorder="1" applyAlignment="1">
      <alignment horizontal="center" vertical="center"/>
    </xf>
    <xf numFmtId="0" fontId="1" fillId="33" borderId="0" xfId="43" applyFill="1" applyAlignment="1">
      <alignment horizontal="center" vertical="center"/>
    </xf>
    <xf numFmtId="0" fontId="1" fillId="33" borderId="0" xfId="43" applyFill="1" applyAlignment="1">
      <alignment vertical="center"/>
    </xf>
    <xf numFmtId="0" fontId="1" fillId="37" borderId="0" xfId="43" applyFill="1" applyAlignment="1">
      <alignment vertical="center"/>
    </xf>
    <xf numFmtId="0" fontId="49" fillId="38" borderId="0" xfId="43" applyNumberFormat="1" applyFont="1" applyFill="1" applyAlignment="1">
      <alignment horizontal="center" vertical="center"/>
    </xf>
    <xf numFmtId="0" fontId="49" fillId="38" borderId="0" xfId="43" applyFont="1" applyFill="1" applyBorder="1" applyAlignment="1">
      <alignment vertical="center" wrapText="1"/>
    </xf>
    <xf numFmtId="166" fontId="49" fillId="38" borderId="0" xfId="43" applyNumberFormat="1" applyFont="1" applyFill="1" applyBorder="1" applyAlignment="1">
      <alignment horizontal="center" vertical="center" wrapText="1"/>
    </xf>
    <xf numFmtId="166" fontId="52" fillId="39" borderId="0" xfId="43" applyNumberFormat="1" applyFont="1" applyFill="1" applyAlignment="1">
      <alignment horizontal="center" vertical="center"/>
    </xf>
    <xf numFmtId="0" fontId="51" fillId="38" borderId="0" xfId="43" applyFont="1" applyFill="1" applyAlignment="1">
      <alignment vertical="center"/>
    </xf>
    <xf numFmtId="0" fontId="51" fillId="38" borderId="0" xfId="43" applyFont="1" applyFill="1" applyAlignment="1">
      <alignment vertical="center" wrapText="1"/>
    </xf>
    <xf numFmtId="0" fontId="51" fillId="38" borderId="0" xfId="43" applyFont="1" applyFill="1" applyAlignment="1">
      <alignment horizontal="center" vertical="center"/>
    </xf>
    <xf numFmtId="9" fontId="51" fillId="38" borderId="0" xfId="43" applyNumberFormat="1" applyFont="1" applyFill="1" applyAlignment="1">
      <alignment horizontal="center" vertical="center"/>
    </xf>
    <xf numFmtId="0" fontId="1" fillId="30" borderId="0" xfId="43" applyFill="1" applyAlignment="1">
      <alignment vertical="center"/>
    </xf>
    <xf numFmtId="49" fontId="49" fillId="33" borderId="0" xfId="43" applyNumberFormat="1" applyFont="1" applyFill="1" applyAlignment="1">
      <alignment horizontal="right"/>
    </xf>
    <xf numFmtId="0" fontId="49" fillId="33" borderId="0" xfId="43" applyNumberFormat="1" applyFont="1" applyFill="1" applyBorder="1" applyAlignment="1">
      <alignment horizontal="center" vertical="center" wrapText="1"/>
    </xf>
    <xf numFmtId="0" fontId="49" fillId="33" borderId="0" xfId="43" applyFont="1" applyFill="1" applyBorder="1" applyAlignment="1">
      <alignment horizontal="left" vertical="center" wrapText="1"/>
    </xf>
    <xf numFmtId="0" fontId="51" fillId="25" borderId="0" xfId="43" applyFont="1" applyFill="1" applyBorder="1" applyAlignment="1">
      <alignment horizontal="center"/>
    </xf>
    <xf numFmtId="0" fontId="53" fillId="25" borderId="0" xfId="43" applyFont="1" applyFill="1" applyBorder="1" applyAlignment="1">
      <alignment horizontal="center" vertical="center" wrapText="1"/>
    </xf>
    <xf numFmtId="0" fontId="49" fillId="25" borderId="0" xfId="43" applyFont="1" applyFill="1" applyBorder="1" applyAlignment="1">
      <alignment horizontal="center"/>
    </xf>
    <xf numFmtId="0" fontId="49" fillId="25" borderId="0" xfId="43" applyFont="1" applyFill="1" applyBorder="1" applyAlignment="1">
      <alignment horizontal="left"/>
    </xf>
    <xf numFmtId="9" fontId="49" fillId="25" borderId="0" xfId="43" applyNumberFormat="1" applyFont="1" applyFill="1" applyBorder="1"/>
    <xf numFmtId="0" fontId="49" fillId="25" borderId="0" xfId="43" applyFont="1" applyFill="1" applyBorder="1"/>
    <xf numFmtId="0" fontId="49" fillId="25" borderId="0" xfId="43" applyFont="1" applyFill="1" applyBorder="1" applyAlignment="1">
      <alignment horizontal="center" vertical="center"/>
    </xf>
    <xf numFmtId="0" fontId="49" fillId="33" borderId="0" xfId="43" applyFont="1" applyFill="1" applyBorder="1" applyAlignment="1">
      <alignment horizontal="center" vertical="center"/>
    </xf>
    <xf numFmtId="0" fontId="51" fillId="33" borderId="0" xfId="43" applyFont="1" applyFill="1" applyAlignment="1">
      <alignment vertical="center"/>
    </xf>
    <xf numFmtId="0" fontId="54" fillId="33" borderId="9" xfId="43" applyNumberFormat="1" applyFont="1" applyFill="1" applyBorder="1" applyAlignment="1">
      <alignment horizontal="left" vertical="center"/>
    </xf>
    <xf numFmtId="0" fontId="1" fillId="0" borderId="9" xfId="43" applyBorder="1" applyAlignment="1">
      <alignment vertical="center" wrapText="1"/>
    </xf>
    <xf numFmtId="0" fontId="55" fillId="33" borderId="9" xfId="43" applyFont="1" applyFill="1" applyBorder="1" applyAlignment="1">
      <alignment horizontal="left" vertical="center" wrapText="1"/>
    </xf>
    <xf numFmtId="0" fontId="51" fillId="34" borderId="9" xfId="43" applyFont="1" applyFill="1" applyBorder="1" applyAlignment="1" applyProtection="1">
      <alignment horizontal="center" vertical="center"/>
      <protection locked="0"/>
    </xf>
    <xf numFmtId="165" fontId="56" fillId="33" borderId="48" xfId="43" applyNumberFormat="1" applyFont="1" applyFill="1" applyBorder="1" applyAlignment="1">
      <alignment horizontal="center" vertical="center"/>
    </xf>
    <xf numFmtId="0" fontId="53" fillId="33" borderId="9" xfId="43" applyFont="1" applyFill="1" applyBorder="1" applyAlignment="1">
      <alignment horizontal="left" vertical="center" wrapText="1"/>
    </xf>
    <xf numFmtId="0" fontId="51" fillId="33" borderId="9" xfId="43" applyFont="1" applyFill="1" applyBorder="1" applyAlignment="1" applyProtection="1">
      <alignment vertical="center" wrapText="1"/>
      <protection locked="0"/>
    </xf>
    <xf numFmtId="0" fontId="57" fillId="33" borderId="0" xfId="43" applyFont="1" applyFill="1" applyAlignment="1">
      <alignment horizontal="left" vertical="center" wrapText="1"/>
    </xf>
    <xf numFmtId="9" fontId="1" fillId="33" borderId="0" xfId="43" applyNumberFormat="1" applyFill="1" applyAlignment="1">
      <alignment horizontal="center" vertical="center"/>
    </xf>
    <xf numFmtId="166" fontId="1" fillId="33" borderId="0" xfId="43" applyNumberFormat="1" applyFill="1" applyAlignment="1">
      <alignment horizontal="center" vertical="center"/>
    </xf>
    <xf numFmtId="0" fontId="1" fillId="0" borderId="9" xfId="43" applyBorder="1" applyAlignment="1">
      <alignment vertical="center"/>
    </xf>
    <xf numFmtId="0" fontId="58" fillId="0" borderId="9" xfId="43" applyFont="1" applyBorder="1" applyAlignment="1">
      <alignment vertical="center"/>
    </xf>
    <xf numFmtId="0" fontId="55" fillId="33" borderId="53" xfId="43" applyFont="1" applyFill="1" applyBorder="1" applyAlignment="1">
      <alignment horizontal="left" vertical="center" wrapText="1"/>
    </xf>
    <xf numFmtId="0" fontId="59" fillId="0" borderId="9" xfId="43" applyFont="1" applyBorder="1" applyAlignment="1">
      <alignment vertical="center"/>
    </xf>
    <xf numFmtId="166" fontId="51" fillId="33" borderId="0" xfId="43" applyNumberFormat="1" applyFont="1" applyFill="1" applyBorder="1" applyAlignment="1">
      <alignment horizontal="center" vertical="center" wrapText="1"/>
    </xf>
    <xf numFmtId="0" fontId="51" fillId="33" borderId="0" xfId="43" applyNumberFormat="1" applyFont="1" applyFill="1" applyBorder="1" applyAlignment="1">
      <alignment horizontal="center" vertical="center" wrapText="1"/>
    </xf>
    <xf numFmtId="166" fontId="60" fillId="33" borderId="0" xfId="43" applyNumberFormat="1" applyFont="1" applyFill="1" applyBorder="1" applyAlignment="1">
      <alignment horizontal="center" vertical="center"/>
    </xf>
    <xf numFmtId="0" fontId="51" fillId="33" borderId="0" xfId="43" applyFont="1" applyFill="1" applyBorder="1" applyAlignment="1">
      <alignment vertical="center"/>
    </xf>
    <xf numFmtId="0" fontId="51" fillId="33" borderId="0" xfId="43" applyFont="1" applyFill="1" applyBorder="1" applyAlignment="1">
      <alignment vertical="center" wrapText="1"/>
    </xf>
    <xf numFmtId="0" fontId="60" fillId="33" borderId="0" xfId="43" applyFont="1" applyFill="1" applyBorder="1" applyAlignment="1">
      <alignment horizontal="center" vertical="center"/>
    </xf>
    <xf numFmtId="0" fontId="60" fillId="33" borderId="0" xfId="43" applyFont="1" applyFill="1" applyBorder="1" applyAlignment="1">
      <alignment vertical="center"/>
    </xf>
    <xf numFmtId="49" fontId="49" fillId="33" borderId="0" xfId="43" applyNumberFormat="1" applyFont="1" applyFill="1" applyAlignment="1">
      <alignment horizontal="right" vertical="center"/>
    </xf>
    <xf numFmtId="166" fontId="49" fillId="33" borderId="0" xfId="43" applyNumberFormat="1" applyFont="1" applyFill="1" applyBorder="1" applyAlignment="1">
      <alignment horizontal="center" vertical="center" wrapText="1"/>
    </xf>
    <xf numFmtId="0" fontId="51" fillId="33" borderId="9" xfId="43" applyFont="1" applyFill="1" applyBorder="1" applyAlignment="1">
      <alignment horizontal="left" vertical="center" wrapText="1"/>
    </xf>
    <xf numFmtId="166" fontId="51" fillId="33" borderId="9" xfId="43" applyNumberFormat="1" applyFont="1" applyFill="1" applyBorder="1" applyAlignment="1">
      <alignment horizontal="center" vertical="center" wrapText="1"/>
    </xf>
    <xf numFmtId="0" fontId="56" fillId="33" borderId="48" xfId="43" applyFont="1" applyFill="1" applyBorder="1" applyAlignment="1">
      <alignment horizontal="center" vertical="center"/>
    </xf>
    <xf numFmtId="0" fontId="54" fillId="33" borderId="0" xfId="43" quotePrefix="1" applyNumberFormat="1" applyFont="1" applyFill="1" applyAlignment="1">
      <alignment horizontal="center" vertical="center"/>
    </xf>
    <xf numFmtId="0" fontId="51" fillId="33" borderId="0" xfId="43" applyFont="1" applyFill="1" applyBorder="1" applyAlignment="1">
      <alignment horizontal="left" vertical="center" wrapText="1"/>
    </xf>
    <xf numFmtId="166" fontId="61" fillId="33" borderId="0" xfId="43" applyNumberFormat="1" applyFont="1" applyFill="1" applyBorder="1" applyAlignment="1">
      <alignment horizontal="center" vertical="center" wrapText="1"/>
    </xf>
    <xf numFmtId="0" fontId="62" fillId="33" borderId="0" xfId="43" applyNumberFormat="1" applyFont="1" applyFill="1" applyBorder="1" applyAlignment="1">
      <alignment horizontal="center" vertical="center"/>
    </xf>
    <xf numFmtId="0" fontId="56" fillId="33" borderId="0" xfId="43" applyFont="1" applyFill="1" applyBorder="1" applyAlignment="1">
      <alignment horizontal="center" vertical="center"/>
    </xf>
    <xf numFmtId="0" fontId="53" fillId="33" borderId="0" xfId="43" applyFont="1" applyFill="1" applyBorder="1" applyAlignment="1">
      <alignment horizontal="left" vertical="center" wrapText="1"/>
    </xf>
    <xf numFmtId="0" fontId="51" fillId="33" borderId="0" xfId="43" applyFont="1" applyFill="1" applyBorder="1" applyAlignment="1" applyProtection="1">
      <alignment vertical="center"/>
      <protection locked="0"/>
    </xf>
    <xf numFmtId="20" fontId="49" fillId="38" borderId="0" xfId="43" applyNumberFormat="1" applyFont="1" applyFill="1" applyAlignment="1">
      <alignment horizontal="center" vertical="center"/>
    </xf>
    <xf numFmtId="0" fontId="51" fillId="33" borderId="0" xfId="43" quotePrefix="1" applyNumberFormat="1" applyFont="1" applyFill="1" applyAlignment="1">
      <alignment horizontal="center" vertical="center"/>
    </xf>
    <xf numFmtId="166" fontId="63" fillId="33" borderId="9" xfId="43" applyNumberFormat="1" applyFont="1" applyFill="1" applyBorder="1" applyAlignment="1">
      <alignment horizontal="center" vertical="center" wrapText="1"/>
    </xf>
    <xf numFmtId="1" fontId="56" fillId="33" borderId="9" xfId="43" applyNumberFormat="1" applyFont="1" applyFill="1" applyBorder="1" applyAlignment="1">
      <alignment horizontal="center" vertical="center"/>
    </xf>
    <xf numFmtId="0" fontId="56" fillId="33" borderId="9" xfId="43" applyFont="1" applyFill="1" applyBorder="1" applyAlignment="1">
      <alignment horizontal="center" vertical="center"/>
    </xf>
    <xf numFmtId="0" fontId="51" fillId="34" borderId="9" xfId="43" applyFont="1" applyFill="1" applyBorder="1" applyAlignment="1" applyProtection="1">
      <alignment horizontal="center" vertical="center"/>
    </xf>
    <xf numFmtId="0" fontId="51" fillId="33" borderId="0" xfId="43" applyFont="1" applyFill="1" applyBorder="1" applyAlignment="1">
      <alignment horizontal="center" vertical="center"/>
    </xf>
    <xf numFmtId="49" fontId="49" fillId="38" borderId="0" xfId="43" applyNumberFormat="1" applyFont="1" applyFill="1" applyAlignment="1">
      <alignment horizontal="center" vertical="center"/>
    </xf>
    <xf numFmtId="0" fontId="51" fillId="38" borderId="0" xfId="43" applyFont="1" applyFill="1" applyAlignment="1">
      <alignment horizontal="center" vertical="center" wrapText="1"/>
    </xf>
    <xf numFmtId="0" fontId="54" fillId="33" borderId="48" xfId="43" quotePrefix="1" applyNumberFormat="1" applyFont="1" applyFill="1" applyBorder="1" applyAlignment="1">
      <alignment horizontal="left" vertical="center"/>
    </xf>
    <xf numFmtId="20" fontId="51" fillId="33" borderId="0" xfId="43" quotePrefix="1" applyNumberFormat="1" applyFont="1" applyFill="1" applyBorder="1" applyAlignment="1">
      <alignment vertical="center"/>
    </xf>
    <xf numFmtId="0" fontId="49" fillId="25" borderId="0" xfId="43" applyFont="1" applyFill="1" applyBorder="1" applyAlignment="1">
      <alignment horizontal="center" vertical="center" wrapText="1"/>
    </xf>
    <xf numFmtId="9" fontId="49" fillId="25" borderId="0" xfId="43" applyNumberFormat="1" applyFont="1" applyFill="1" applyBorder="1" applyAlignment="1">
      <alignment horizontal="center" vertical="center" wrapText="1"/>
    </xf>
    <xf numFmtId="0" fontId="54" fillId="0" borderId="9" xfId="43" quotePrefix="1" applyNumberFormat="1" applyFont="1" applyFill="1" applyBorder="1" applyAlignment="1">
      <alignment horizontal="left" vertical="center"/>
    </xf>
    <xf numFmtId="0" fontId="51" fillId="0" borderId="9" xfId="43" applyFont="1" applyFill="1" applyBorder="1" applyAlignment="1">
      <alignment horizontal="left" vertical="center" wrapText="1"/>
    </xf>
    <xf numFmtId="0" fontId="1" fillId="33" borderId="0" xfId="43" applyNumberFormat="1" applyFill="1" applyAlignment="1">
      <alignment horizontal="center" vertical="center"/>
    </xf>
    <xf numFmtId="0" fontId="1" fillId="33" borderId="0" xfId="43" applyFill="1" applyAlignment="1">
      <alignment vertical="center" wrapText="1"/>
    </xf>
    <xf numFmtId="0" fontId="49" fillId="38" borderId="0" xfId="43" applyFont="1" applyFill="1" applyBorder="1" applyAlignment="1">
      <alignment horizontal="left" vertical="center" wrapText="1"/>
    </xf>
    <xf numFmtId="0" fontId="54" fillId="33" borderId="0" xfId="43" applyNumberFormat="1" applyFont="1" applyFill="1" applyBorder="1" applyAlignment="1">
      <alignment horizontal="left" vertical="center"/>
    </xf>
    <xf numFmtId="2" fontId="63" fillId="33" borderId="0" xfId="43" applyNumberFormat="1" applyFont="1" applyFill="1" applyBorder="1" applyAlignment="1">
      <alignment horizontal="center" vertical="center" wrapText="1"/>
    </xf>
    <xf numFmtId="0" fontId="51" fillId="33" borderId="0" xfId="43" applyFont="1" applyFill="1" applyBorder="1" applyAlignment="1" applyProtection="1">
      <alignment vertical="center" wrapText="1"/>
      <protection locked="0"/>
    </xf>
    <xf numFmtId="0" fontId="64" fillId="33" borderId="0" xfId="43" applyFont="1" applyFill="1" applyBorder="1" applyAlignment="1">
      <alignment horizontal="center" vertical="center"/>
    </xf>
    <xf numFmtId="0" fontId="64" fillId="33" borderId="0" xfId="43" applyFont="1" applyFill="1" applyAlignment="1">
      <alignment horizontal="center" vertical="center"/>
    </xf>
    <xf numFmtId="0" fontId="1" fillId="33" borderId="0" xfId="43" applyFill="1" applyAlignment="1" applyProtection="1">
      <alignment vertical="center"/>
    </xf>
    <xf numFmtId="0" fontId="65" fillId="26" borderId="0" xfId="43" applyFont="1" applyFill="1" applyBorder="1" applyAlignment="1">
      <alignment vertical="center"/>
    </xf>
    <xf numFmtId="0" fontId="66" fillId="26" borderId="0" xfId="43" applyFont="1" applyFill="1" applyBorder="1"/>
    <xf numFmtId="0" fontId="67" fillId="26" borderId="0" xfId="43" applyFont="1" applyFill="1" applyBorder="1" applyAlignment="1">
      <alignment vertical="center"/>
    </xf>
    <xf numFmtId="0" fontId="12" fillId="26" borderId="0" xfId="43" applyFont="1" applyFill="1" applyBorder="1"/>
    <xf numFmtId="0" fontId="1" fillId="26" borderId="0" xfId="43" applyFill="1" applyBorder="1"/>
    <xf numFmtId="0" fontId="1" fillId="33" borderId="0" xfId="43" applyFill="1" applyAlignment="1" applyProtection="1">
      <alignment horizontal="center" vertical="center"/>
    </xf>
    <xf numFmtId="9" fontId="1" fillId="33" borderId="0" xfId="43" applyNumberFormat="1" applyFill="1" applyAlignment="1" applyProtection="1">
      <alignment horizontal="center" vertical="center"/>
    </xf>
    <xf numFmtId="0" fontId="67" fillId="26" borderId="0" xfId="43" applyFont="1" applyFill="1" applyBorder="1"/>
    <xf numFmtId="0" fontId="68" fillId="26" borderId="0" xfId="43" applyFont="1" applyFill="1" applyBorder="1" applyAlignment="1">
      <alignment horizontal="left"/>
    </xf>
    <xf numFmtId="0" fontId="12" fillId="0" borderId="0" xfId="43" applyFont="1" applyAlignment="1">
      <alignment horizontal="left" vertical="center"/>
    </xf>
    <xf numFmtId="0" fontId="69" fillId="33" borderId="0" xfId="43" applyFont="1" applyFill="1" applyBorder="1" applyAlignment="1">
      <alignment horizontal="center" vertical="center" wrapText="1"/>
    </xf>
    <xf numFmtId="0" fontId="12" fillId="33" borderId="0" xfId="43" applyFont="1" applyFill="1" applyAlignment="1">
      <alignment horizontal="center" vertical="center"/>
    </xf>
    <xf numFmtId="0" fontId="45" fillId="33" borderId="0" xfId="43" applyFont="1" applyFill="1" applyAlignment="1" applyProtection="1">
      <alignment horizontal="left" vertical="center" wrapText="1"/>
    </xf>
    <xf numFmtId="0" fontId="40" fillId="33" borderId="0" xfId="43" applyFont="1" applyFill="1" applyBorder="1"/>
    <xf numFmtId="0" fontId="40" fillId="33" borderId="0" xfId="43" applyNumberFormat="1" applyFont="1" applyFill="1" applyBorder="1" applyAlignment="1">
      <alignment horizontal="center"/>
    </xf>
    <xf numFmtId="0" fontId="1" fillId="0" borderId="0" xfId="43" applyNumberFormat="1" applyAlignment="1">
      <alignment horizontal="center"/>
    </xf>
    <xf numFmtId="0" fontId="27" fillId="0" borderId="6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27" fillId="0" borderId="62" xfId="0" applyNumberFormat="1" applyFont="1" applyBorder="1" applyAlignment="1">
      <alignment horizontal="center" vertical="center"/>
    </xf>
    <xf numFmtId="164" fontId="27" fillId="0" borderId="62" xfId="0" applyNumberFormat="1" applyFont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34" fillId="0" borderId="52" xfId="38" applyFont="1" applyBorder="1" applyAlignment="1">
      <alignment horizontal="left" vertical="center" wrapText="1"/>
    </xf>
    <xf numFmtId="0" fontId="34" fillId="0" borderId="53" xfId="38" applyFont="1" applyBorder="1" applyAlignment="1">
      <alignment horizontal="left" vertical="center" wrapText="1"/>
    </xf>
    <xf numFmtId="0" fontId="36" fillId="0" borderId="0" xfId="38" applyFont="1" applyBorder="1" applyAlignment="1">
      <alignment horizontal="left"/>
    </xf>
    <xf numFmtId="0" fontId="34" fillId="0" borderId="0" xfId="38" applyFont="1" applyBorder="1" applyAlignment="1">
      <alignment horizontal="left"/>
    </xf>
    <xf numFmtId="0" fontId="7" fillId="29" borderId="0" xfId="0" applyFont="1" applyFill="1" applyAlignment="1">
      <alignment horizontal="center" vertical="center"/>
    </xf>
    <xf numFmtId="0" fontId="27" fillId="0" borderId="73" xfId="0" applyNumberFormat="1" applyFont="1" applyBorder="1" applyAlignment="1">
      <alignment horizontal="center" vertical="center"/>
    </xf>
    <xf numFmtId="0" fontId="27" fillId="0" borderId="74" xfId="0" applyNumberFormat="1" applyFont="1" applyBorder="1" applyAlignment="1">
      <alignment horizontal="center" vertical="center"/>
    </xf>
    <xf numFmtId="0" fontId="27" fillId="0" borderId="75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/>
    </xf>
    <xf numFmtId="0" fontId="27" fillId="0" borderId="74" xfId="0" applyFont="1" applyBorder="1" applyAlignment="1">
      <alignment horizontal="left" vertical="center"/>
    </xf>
    <xf numFmtId="0" fontId="27" fillId="0" borderId="75" xfId="0" applyFont="1" applyBorder="1" applyAlignment="1">
      <alignment horizontal="left" vertical="center"/>
    </xf>
    <xf numFmtId="0" fontId="9" fillId="25" borderId="57" xfId="0" applyFont="1" applyFill="1" applyBorder="1" applyAlignment="1">
      <alignment horizontal="center" vertical="center"/>
    </xf>
    <xf numFmtId="0" fontId="9" fillId="25" borderId="20" xfId="0" applyFont="1" applyFill="1" applyBorder="1" applyAlignment="1">
      <alignment horizontal="center" vertical="center"/>
    </xf>
    <xf numFmtId="0" fontId="9" fillId="25" borderId="58" xfId="0" applyFont="1" applyFill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9" fillId="29" borderId="73" xfId="0" applyFont="1" applyFill="1" applyBorder="1" applyAlignment="1" applyProtection="1">
      <alignment horizontal="center" vertical="center"/>
    </xf>
    <xf numFmtId="0" fontId="9" fillId="29" borderId="74" xfId="0" applyFont="1" applyFill="1" applyBorder="1" applyAlignment="1" applyProtection="1">
      <alignment horizontal="center" vertical="center"/>
    </xf>
    <xf numFmtId="0" fontId="9" fillId="29" borderId="75" xfId="0" applyFont="1" applyFill="1" applyBorder="1" applyAlignment="1" applyProtection="1">
      <alignment horizontal="center" vertical="center"/>
    </xf>
    <xf numFmtId="0" fontId="9" fillId="29" borderId="66" xfId="0" applyFont="1" applyFill="1" applyBorder="1" applyAlignment="1" applyProtection="1">
      <alignment horizontal="center" vertical="center"/>
    </xf>
    <xf numFmtId="0" fontId="9" fillId="29" borderId="64" xfId="0" applyFont="1" applyFill="1" applyBorder="1" applyAlignment="1" applyProtection="1">
      <alignment horizontal="center" vertical="center"/>
    </xf>
    <xf numFmtId="0" fontId="9" fillId="29" borderId="67" xfId="0" applyFont="1" applyFill="1" applyBorder="1" applyAlignment="1" applyProtection="1">
      <alignment horizontal="center" vertical="center"/>
    </xf>
    <xf numFmtId="0" fontId="9" fillId="29" borderId="71" xfId="0" applyFont="1" applyFill="1" applyBorder="1" applyAlignment="1" applyProtection="1">
      <alignment horizontal="center" vertical="center"/>
    </xf>
    <xf numFmtId="0" fontId="9" fillId="29" borderId="65" xfId="0" applyFont="1" applyFill="1" applyBorder="1" applyAlignment="1" applyProtection="1">
      <alignment horizontal="center" vertical="center"/>
    </xf>
    <xf numFmtId="0" fontId="9" fillId="29" borderId="72" xfId="0" applyFont="1" applyFill="1" applyBorder="1" applyAlignment="1" applyProtection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9" fillId="29" borderId="66" xfId="0" applyFont="1" applyFill="1" applyBorder="1" applyAlignment="1" applyProtection="1">
      <alignment horizontal="center" vertical="center" wrapText="1"/>
    </xf>
    <xf numFmtId="0" fontId="9" fillId="29" borderId="64" xfId="0" applyFont="1" applyFill="1" applyBorder="1" applyAlignment="1" applyProtection="1">
      <alignment horizontal="center" vertical="center" wrapText="1"/>
    </xf>
    <xf numFmtId="0" fontId="9" fillId="29" borderId="67" xfId="0" applyFont="1" applyFill="1" applyBorder="1" applyAlignment="1" applyProtection="1">
      <alignment horizontal="center" vertical="center" wrapText="1"/>
    </xf>
    <xf numFmtId="0" fontId="9" fillId="29" borderId="63" xfId="0" applyFont="1" applyFill="1" applyBorder="1" applyAlignment="1" applyProtection="1">
      <alignment horizontal="center" vertical="center" wrapText="1"/>
    </xf>
    <xf numFmtId="0" fontId="9" fillId="29" borderId="0" xfId="0" applyFont="1" applyFill="1" applyBorder="1" applyAlignment="1" applyProtection="1">
      <alignment horizontal="center" vertical="center" wrapText="1"/>
    </xf>
    <xf numFmtId="0" fontId="9" fillId="29" borderId="69" xfId="0" applyFont="1" applyFill="1" applyBorder="1" applyAlignment="1" applyProtection="1">
      <alignment horizontal="center" vertical="center" wrapText="1"/>
    </xf>
    <xf numFmtId="0" fontId="9" fillId="29" borderId="71" xfId="0" applyFont="1" applyFill="1" applyBorder="1" applyAlignment="1" applyProtection="1">
      <alignment horizontal="center" vertical="center" wrapText="1"/>
    </xf>
    <xf numFmtId="0" fontId="9" fillId="29" borderId="65" xfId="0" applyFont="1" applyFill="1" applyBorder="1" applyAlignment="1" applyProtection="1">
      <alignment horizontal="center" vertical="center" wrapText="1"/>
    </xf>
    <xf numFmtId="0" fontId="9" fillId="29" borderId="72" xfId="0" applyFont="1" applyFill="1" applyBorder="1" applyAlignment="1" applyProtection="1">
      <alignment horizontal="center" vertical="center" wrapText="1"/>
    </xf>
    <xf numFmtId="0" fontId="27" fillId="0" borderId="57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7" fillId="0" borderId="62" xfId="0" applyFont="1" applyBorder="1" applyAlignment="1">
      <alignment horizontal="left" vertical="top"/>
    </xf>
    <xf numFmtId="0" fontId="27" fillId="0" borderId="57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7" fillId="0" borderId="58" xfId="0" applyFont="1" applyBorder="1" applyAlignment="1">
      <alignment horizontal="left" vertical="top"/>
    </xf>
    <xf numFmtId="0" fontId="27" fillId="0" borderId="15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9" fillId="29" borderId="15" xfId="0" applyFont="1" applyFill="1" applyBorder="1" applyAlignment="1" applyProtection="1">
      <alignment horizontal="center" vertical="center" wrapText="1"/>
    </xf>
    <xf numFmtId="0" fontId="9" fillId="29" borderId="16" xfId="0" applyFont="1" applyFill="1" applyBorder="1" applyAlignment="1" applyProtection="1">
      <alignment horizontal="center" vertical="center" wrapText="1"/>
    </xf>
    <xf numFmtId="0" fontId="9" fillId="29" borderId="17" xfId="0" applyFont="1" applyFill="1" applyBorder="1" applyAlignment="1" applyProtection="1">
      <alignment horizontal="center" vertical="center" wrapText="1"/>
    </xf>
    <xf numFmtId="0" fontId="9" fillId="29" borderId="18" xfId="0" applyFont="1" applyFill="1" applyBorder="1" applyAlignment="1" applyProtection="1">
      <alignment horizontal="center" vertical="center" wrapText="1"/>
    </xf>
    <xf numFmtId="0" fontId="9" fillId="29" borderId="19" xfId="0" applyFont="1" applyFill="1" applyBorder="1" applyAlignment="1" applyProtection="1">
      <alignment horizontal="center" vertical="center" wrapText="1"/>
    </xf>
    <xf numFmtId="0" fontId="9" fillId="29" borderId="21" xfId="0" applyFont="1" applyFill="1" applyBorder="1" applyAlignment="1" applyProtection="1">
      <alignment horizontal="center" vertical="center" wrapText="1"/>
    </xf>
    <xf numFmtId="0" fontId="9" fillId="29" borderId="22" xfId="0" applyFont="1" applyFill="1" applyBorder="1" applyAlignment="1" applyProtection="1">
      <alignment horizontal="center" vertical="center" wrapText="1"/>
    </xf>
    <xf numFmtId="0" fontId="9" fillId="29" borderId="23" xfId="0" applyFont="1" applyFill="1" applyBorder="1" applyAlignment="1" applyProtection="1">
      <alignment horizontal="center" vertical="center" wrapText="1"/>
    </xf>
    <xf numFmtId="0" fontId="27" fillId="27" borderId="57" xfId="0" applyFont="1" applyFill="1" applyBorder="1" applyAlignment="1">
      <alignment horizontal="center"/>
    </xf>
    <xf numFmtId="0" fontId="27" fillId="27" borderId="20" xfId="0" applyFont="1" applyFill="1" applyBorder="1" applyAlignment="1">
      <alignment horizontal="center"/>
    </xf>
    <xf numFmtId="0" fontId="27" fillId="27" borderId="58" xfId="0" applyFont="1" applyFill="1" applyBorder="1" applyAlignment="1">
      <alignment horizontal="center"/>
    </xf>
    <xf numFmtId="0" fontId="9" fillId="0" borderId="59" xfId="0" applyFont="1" applyBorder="1" applyAlignment="1">
      <alignment horizontal="left" vertical="top" wrapText="1" readingOrder="2"/>
    </xf>
    <xf numFmtId="0" fontId="13" fillId="0" borderId="60" xfId="0" applyFont="1" applyBorder="1" applyAlignment="1">
      <alignment horizontal="left" vertical="top" readingOrder="2"/>
    </xf>
    <xf numFmtId="0" fontId="13" fillId="0" borderId="61" xfId="0" applyFont="1" applyBorder="1" applyAlignment="1">
      <alignment horizontal="left" vertical="top" readingOrder="2"/>
    </xf>
    <xf numFmtId="0" fontId="9" fillId="0" borderId="0" xfId="0" applyFont="1" applyBorder="1" applyAlignment="1">
      <alignment horizontal="center"/>
    </xf>
    <xf numFmtId="49" fontId="27" fillId="0" borderId="5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49" fontId="27" fillId="0" borderId="58" xfId="0" applyNumberFormat="1" applyFont="1" applyFill="1" applyBorder="1" applyAlignment="1">
      <alignment horizontal="center"/>
    </xf>
    <xf numFmtId="0" fontId="27" fillId="0" borderId="57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left" vertical="center" wrapText="1" indent="1"/>
    </xf>
    <xf numFmtId="0" fontId="27" fillId="27" borderId="57" xfId="0" applyFont="1" applyFill="1" applyBorder="1" applyAlignment="1">
      <alignment horizontal="center" vertical="center" wrapText="1"/>
    </xf>
    <xf numFmtId="0" fontId="27" fillId="27" borderId="20" xfId="0" applyFont="1" applyFill="1" applyBorder="1" applyAlignment="1">
      <alignment horizontal="center" vertical="center" wrapText="1"/>
    </xf>
    <xf numFmtId="0" fontId="27" fillId="27" borderId="58" xfId="0" applyFont="1" applyFill="1" applyBorder="1" applyAlignment="1">
      <alignment horizontal="center" vertical="center" wrapText="1"/>
    </xf>
    <xf numFmtId="0" fontId="9" fillId="27" borderId="57" xfId="0" applyFont="1" applyFill="1" applyBorder="1" applyAlignment="1">
      <alignment horizontal="center" vertical="center" wrapText="1"/>
    </xf>
    <xf numFmtId="0" fontId="9" fillId="27" borderId="20" xfId="0" applyFont="1" applyFill="1" applyBorder="1" applyAlignment="1">
      <alignment horizontal="center" vertical="center" wrapText="1"/>
    </xf>
    <xf numFmtId="0" fontId="9" fillId="27" borderId="58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left" vertical="top" wrapText="1" indent="1"/>
    </xf>
    <xf numFmtId="0" fontId="9" fillId="32" borderId="62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left" vertical="top"/>
    </xf>
    <xf numFmtId="0" fontId="27" fillId="0" borderId="62" xfId="0" applyFont="1" applyFill="1" applyBorder="1" applyAlignment="1">
      <alignment horizontal="center"/>
    </xf>
    <xf numFmtId="0" fontId="9" fillId="25" borderId="6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left" vertical="top"/>
    </xf>
    <xf numFmtId="0" fontId="27" fillId="0" borderId="17" xfId="0" applyFont="1" applyFill="1" applyBorder="1" applyAlignment="1">
      <alignment horizontal="left" vertical="top"/>
    </xf>
    <xf numFmtId="0" fontId="27" fillId="0" borderId="18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7" fillId="0" borderId="19" xfId="0" applyFont="1" applyFill="1" applyBorder="1" applyAlignment="1">
      <alignment horizontal="left" vertical="top"/>
    </xf>
    <xf numFmtId="0" fontId="27" fillId="0" borderId="21" xfId="0" applyFont="1" applyFill="1" applyBorder="1" applyAlignment="1">
      <alignment horizontal="left" vertical="top"/>
    </xf>
    <xf numFmtId="0" fontId="27" fillId="0" borderId="22" xfId="0" applyFont="1" applyFill="1" applyBorder="1" applyAlignment="1">
      <alignment horizontal="left" vertical="top"/>
    </xf>
    <xf numFmtId="0" fontId="27" fillId="0" borderId="23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9" fillId="0" borderId="62" xfId="0" applyFont="1" applyFill="1" applyBorder="1" applyAlignment="1">
      <alignment horizontal="left" vertical="center" wrapText="1" indent="1"/>
    </xf>
    <xf numFmtId="0" fontId="9" fillId="0" borderId="62" xfId="0" applyFont="1" applyFill="1" applyBorder="1" applyAlignment="1">
      <alignment horizontal="left" vertical="center" wrapText="1" inden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27" fillId="0" borderId="18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 wrapText="1"/>
    </xf>
    <xf numFmtId="0" fontId="27" fillId="0" borderId="23" xfId="0" applyFont="1" applyFill="1" applyBorder="1" applyAlignment="1">
      <alignment horizontal="center" vertical="top" wrapText="1"/>
    </xf>
    <xf numFmtId="0" fontId="27" fillId="0" borderId="62" xfId="0" applyFont="1" applyBorder="1" applyAlignment="1">
      <alignment horizontal="left" vertical="top" wrapText="1" indent="1"/>
    </xf>
    <xf numFmtId="0" fontId="27" fillId="0" borderId="62" xfId="0" applyFont="1" applyFill="1" applyBorder="1" applyAlignment="1">
      <alignment horizontal="left" vertical="center" wrapText="1" indent="1"/>
    </xf>
    <xf numFmtId="0" fontId="9" fillId="0" borderId="5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7" fillId="27" borderId="57" xfId="0" applyFont="1" applyFill="1" applyBorder="1" applyAlignment="1">
      <alignment horizontal="center" vertical="top" wrapText="1"/>
    </xf>
    <xf numFmtId="0" fontId="27" fillId="27" borderId="20" xfId="0" applyFont="1" applyFill="1" applyBorder="1" applyAlignment="1">
      <alignment horizontal="center" vertical="top" wrapText="1"/>
    </xf>
    <xf numFmtId="0" fontId="27" fillId="27" borderId="58" xfId="0" applyFont="1" applyFill="1" applyBorder="1" applyAlignment="1">
      <alignment horizontal="center" vertical="top" wrapText="1"/>
    </xf>
    <xf numFmtId="0" fontId="9" fillId="25" borderId="57" xfId="0" applyFont="1" applyFill="1" applyBorder="1" applyAlignment="1">
      <alignment horizontal="center" vertical="center" wrapText="1"/>
    </xf>
    <xf numFmtId="0" fontId="9" fillId="25" borderId="20" xfId="0" applyFont="1" applyFill="1" applyBorder="1" applyAlignment="1">
      <alignment horizontal="center" vertical="center" wrapText="1"/>
    </xf>
    <xf numFmtId="0" fontId="9" fillId="25" borderId="58" xfId="0" applyFont="1" applyFill="1" applyBorder="1" applyAlignment="1">
      <alignment horizontal="center" vertical="center" wrapText="1"/>
    </xf>
    <xf numFmtId="0" fontId="29" fillId="0" borderId="57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58" xfId="0" applyFont="1" applyBorder="1" applyAlignment="1">
      <alignment horizontal="left" vertical="center" wrapText="1"/>
    </xf>
    <xf numFmtId="0" fontId="9" fillId="27" borderId="57" xfId="0" applyFont="1" applyFill="1" applyBorder="1" applyAlignment="1">
      <alignment horizontal="center" vertical="top" wrapText="1"/>
    </xf>
    <xf numFmtId="0" fontId="9" fillId="27" borderId="20" xfId="0" applyFont="1" applyFill="1" applyBorder="1" applyAlignment="1">
      <alignment horizontal="center" vertical="top" wrapText="1"/>
    </xf>
    <xf numFmtId="0" fontId="9" fillId="27" borderId="58" xfId="0" applyFont="1" applyFill="1" applyBorder="1" applyAlignment="1">
      <alignment horizontal="center" vertical="top" wrapText="1"/>
    </xf>
    <xf numFmtId="0" fontId="49" fillId="32" borderId="0" xfId="43" applyFont="1" applyFill="1" applyBorder="1" applyAlignment="1">
      <alignment horizontal="left" vertical="center" wrapText="1"/>
    </xf>
    <xf numFmtId="0" fontId="41" fillId="33" borderId="0" xfId="43" applyFont="1" applyFill="1" applyAlignment="1">
      <alignment horizontal="center" vertical="center" wrapText="1"/>
    </xf>
    <xf numFmtId="0" fontId="42" fillId="33" borderId="0" xfId="43" applyFont="1" applyFill="1" applyAlignment="1">
      <alignment horizontal="center" vertical="center" wrapText="1"/>
    </xf>
    <xf numFmtId="0" fontId="44" fillId="34" borderId="0" xfId="43" applyFont="1" applyFill="1" applyAlignment="1">
      <alignment horizontal="center" vertical="center" wrapText="1"/>
    </xf>
    <xf numFmtId="0" fontId="39" fillId="33" borderId="9" xfId="43" applyFont="1" applyFill="1" applyBorder="1" applyAlignment="1" applyProtection="1">
      <alignment horizontal="center"/>
      <protection locked="0"/>
    </xf>
    <xf numFmtId="0" fontId="39" fillId="33" borderId="77" xfId="43" applyFont="1" applyFill="1" applyBorder="1" applyAlignment="1" applyProtection="1">
      <alignment horizontal="center"/>
      <protection locked="0"/>
    </xf>
    <xf numFmtId="0" fontId="46" fillId="33" borderId="0" xfId="43" applyFont="1" applyFill="1" applyBorder="1" applyAlignment="1">
      <alignment horizontal="right" vertical="center"/>
    </xf>
    <xf numFmtId="0" fontId="47" fillId="33" borderId="0" xfId="43" applyFont="1" applyFill="1" applyBorder="1" applyAlignment="1">
      <alignment horizontal="right" vertical="center"/>
    </xf>
    <xf numFmtId="0" fontId="47" fillId="33" borderId="78" xfId="43" applyFont="1" applyFill="1" applyBorder="1" applyAlignment="1">
      <alignment horizontal="right" vertical="center"/>
    </xf>
    <xf numFmtId="165" fontId="48" fillId="35" borderId="79" xfId="43" applyNumberFormat="1" applyFont="1" applyFill="1" applyBorder="1" applyAlignment="1">
      <alignment horizontal="center" vertical="center"/>
    </xf>
    <xf numFmtId="165" fontId="48" fillId="35" borderId="80" xfId="43" applyNumberFormat="1" applyFont="1" applyFill="1" applyBorder="1" applyAlignment="1">
      <alignment horizontal="center" vertical="center"/>
    </xf>
    <xf numFmtId="165" fontId="48" fillId="35" borderId="81" xfId="43" applyNumberFormat="1" applyFont="1" applyFill="1" applyBorder="1" applyAlignment="1">
      <alignment horizontal="center" vertical="center"/>
    </xf>
    <xf numFmtId="0" fontId="49" fillId="38" borderId="0" xfId="43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9" fillId="29" borderId="54" xfId="0" applyFont="1" applyFill="1" applyBorder="1" applyAlignment="1" applyProtection="1">
      <alignment horizontal="center" vertical="center" wrapText="1"/>
    </xf>
    <xf numFmtId="0" fontId="9" fillId="29" borderId="55" xfId="0" applyFont="1" applyFill="1" applyBorder="1" applyAlignment="1" applyProtection="1">
      <alignment horizontal="center" vertical="center" wrapText="1"/>
    </xf>
    <xf numFmtId="0" fontId="9" fillId="29" borderId="56" xfId="0" applyFont="1" applyFill="1" applyBorder="1" applyAlignment="1" applyProtection="1">
      <alignment horizontal="center" vertical="center" wrapText="1"/>
    </xf>
    <xf numFmtId="0" fontId="27" fillId="27" borderId="62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wrapText="1"/>
    </xf>
    <xf numFmtId="0" fontId="28" fillId="0" borderId="58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Neutral" xfId="36"/>
    <cellStyle name="Normal_Sheet1" xfId="37"/>
    <cellStyle name="Normale" xfId="0" builtinId="0"/>
    <cellStyle name="Normale 2" xfId="43"/>
    <cellStyle name="Normale_Caratt GM_Team di Qualifica Servizi in ambito Security" xfId="38"/>
    <cellStyle name="Note" xfId="39"/>
    <cellStyle name="Percentuale 2" xfId="44"/>
    <cellStyle name="Title" xfId="40"/>
    <cellStyle name="Total" xfId="41"/>
    <cellStyle name="Warning Text" xfId="42"/>
  </cellStyles>
  <dxfs count="33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 tint="-0.499984740745262"/>
      </font>
      <fill>
        <patternFill>
          <fgColor theme="0" tint="-0.499984740745262"/>
          <bgColor theme="0" tint="-0.499984740745262"/>
        </patternFill>
      </fill>
    </dxf>
    <dxf>
      <font>
        <color theme="0" tint="-0.499984740745262"/>
      </font>
      <fill>
        <patternFill patternType="solid">
          <fgColor theme="0" tint="-0.499984740745262"/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 patternType="solid">
          <fgColor theme="0" tint="-0.499984740745262"/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85725</xdr:rowOff>
    </xdr:from>
    <xdr:to>
      <xdr:col>1</xdr:col>
      <xdr:colOff>561975</xdr:colOff>
      <xdr:row>1</xdr:row>
      <xdr:rowOff>85725</xdr:rowOff>
    </xdr:to>
    <xdr:pic>
      <xdr:nvPicPr>
        <xdr:cNvPr id="184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75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</xdr:row>
      <xdr:rowOff>76200</xdr:rowOff>
    </xdr:from>
    <xdr:to>
      <xdr:col>1</xdr:col>
      <xdr:colOff>561975</xdr:colOff>
      <xdr:row>1</xdr:row>
      <xdr:rowOff>76200</xdr:rowOff>
    </xdr:to>
    <xdr:pic>
      <xdr:nvPicPr>
        <xdr:cNvPr id="184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6225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57150</xdr:rowOff>
    </xdr:from>
    <xdr:to>
      <xdr:col>1</xdr:col>
      <xdr:colOff>590550</xdr:colOff>
      <xdr:row>1</xdr:row>
      <xdr:rowOff>552450</xdr:rowOff>
    </xdr:to>
    <xdr:pic>
      <xdr:nvPicPr>
        <xdr:cNvPr id="184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428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11299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334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11300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334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12315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334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13336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5245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2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334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1104900</xdr:colOff>
      <xdr:row>4</xdr:row>
      <xdr:rowOff>28575</xdr:rowOff>
    </xdr:from>
    <xdr:to>
      <xdr:col>3</xdr:col>
      <xdr:colOff>1419225</xdr:colOff>
      <xdr:row>6</xdr:row>
      <xdr:rowOff>95250</xdr:rowOff>
    </xdr:to>
    <xdr:pic>
      <xdr:nvPicPr>
        <xdr:cNvPr id="15381" name="Picture 4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810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523875</xdr:colOff>
      <xdr:row>3</xdr:row>
      <xdr:rowOff>9525</xdr:rowOff>
    </xdr:to>
    <xdr:pic>
      <xdr:nvPicPr>
        <xdr:cNvPr id="2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500592</xdr:colOff>
      <xdr:row>4</xdr:row>
      <xdr:rowOff>37042</xdr:rowOff>
    </xdr:from>
    <xdr:to>
      <xdr:col>3</xdr:col>
      <xdr:colOff>920750</xdr:colOff>
      <xdr:row>6</xdr:row>
      <xdr:rowOff>233068</xdr:rowOff>
    </xdr:to>
    <xdr:pic>
      <xdr:nvPicPr>
        <xdr:cNvPr id="3114" name="Picture 4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509" y="365125"/>
          <a:ext cx="420158" cy="51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4</xdr:row>
      <xdr:rowOff>104775</xdr:rowOff>
    </xdr:from>
    <xdr:to>
      <xdr:col>3</xdr:col>
      <xdr:colOff>1171575</xdr:colOff>
      <xdr:row>7</xdr:row>
      <xdr:rowOff>66675</xdr:rowOff>
    </xdr:to>
    <xdr:pic>
      <xdr:nvPicPr>
        <xdr:cNvPr id="4121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85775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104775</xdr:rowOff>
        </xdr:from>
        <xdr:to>
          <xdr:col>15</xdr:col>
          <xdr:colOff>695325</xdr:colOff>
          <xdr:row>33</xdr:row>
          <xdr:rowOff>2733675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4</xdr:row>
      <xdr:rowOff>95250</xdr:rowOff>
    </xdr:from>
    <xdr:to>
      <xdr:col>3</xdr:col>
      <xdr:colOff>1276350</xdr:colOff>
      <xdr:row>7</xdr:row>
      <xdr:rowOff>57150</xdr:rowOff>
    </xdr:to>
    <xdr:pic>
      <xdr:nvPicPr>
        <xdr:cNvPr id="5148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572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7198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334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8221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334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9240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334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</xdr:row>
      <xdr:rowOff>95250</xdr:rowOff>
    </xdr:from>
    <xdr:to>
      <xdr:col>3</xdr:col>
      <xdr:colOff>1466850</xdr:colOff>
      <xdr:row>7</xdr:row>
      <xdr:rowOff>57150</xdr:rowOff>
    </xdr:to>
    <xdr:pic>
      <xdr:nvPicPr>
        <xdr:cNvPr id="10265" name="Picture 6" descr="image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33400"/>
          <a:ext cx="32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K59"/>
  <sheetViews>
    <sheetView showGridLines="0" tabSelected="1" workbookViewId="0"/>
  </sheetViews>
  <sheetFormatPr defaultColWidth="0" defaultRowHeight="12.75" customHeight="1" zeroHeight="1" x14ac:dyDescent="0.2"/>
  <cols>
    <col min="1" max="1" width="3.85546875" style="203" customWidth="1"/>
    <col min="2" max="2" width="10" style="203" customWidth="1"/>
    <col min="3" max="3" width="10.42578125" style="203" customWidth="1"/>
    <col min="4" max="4" width="16.85546875" style="203" customWidth="1"/>
    <col min="5" max="7" width="11.5703125" style="203" customWidth="1"/>
    <col min="8" max="9" width="8.7109375" style="203" customWidth="1"/>
    <col min="10" max="10" width="6.28515625" style="203" customWidth="1"/>
    <col min="11" max="11" width="3.7109375" style="203" customWidth="1"/>
    <col min="12" max="16384" width="0" style="203" hidden="1"/>
  </cols>
  <sheetData>
    <row r="1" spans="1:11" ht="15.75" x14ac:dyDescent="0.2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50.25" customHeight="1" x14ac:dyDescent="0.25">
      <c r="A2" s="206"/>
      <c r="B2" s="207"/>
      <c r="C2" s="406" t="s">
        <v>468</v>
      </c>
      <c r="D2" s="406"/>
      <c r="E2" s="406"/>
      <c r="F2" s="406"/>
      <c r="G2" s="406"/>
      <c r="H2" s="406"/>
      <c r="I2" s="406"/>
      <c r="J2" s="407"/>
      <c r="K2" s="206"/>
    </row>
    <row r="3" spans="1:11" ht="15.75" x14ac:dyDescent="0.25">
      <c r="A3" s="206"/>
      <c r="B3" s="208"/>
      <c r="C3" s="204"/>
      <c r="D3" s="205"/>
      <c r="E3" s="205"/>
      <c r="F3" s="205"/>
      <c r="G3" s="205"/>
      <c r="H3" s="205"/>
      <c r="I3" s="205"/>
      <c r="J3" s="205"/>
      <c r="K3" s="206"/>
    </row>
    <row r="4" spans="1:11" ht="15.75" x14ac:dyDescent="0.25">
      <c r="A4" s="206"/>
      <c r="B4" s="209"/>
      <c r="C4" s="210"/>
      <c r="D4" s="210"/>
      <c r="E4" s="210"/>
      <c r="F4" s="210"/>
      <c r="G4" s="210"/>
      <c r="H4" s="210"/>
      <c r="I4" s="210"/>
      <c r="J4" s="211"/>
      <c r="K4" s="206"/>
    </row>
    <row r="5" spans="1:11" ht="15.75" x14ac:dyDescent="0.25">
      <c r="A5" s="206"/>
      <c r="B5" s="212"/>
      <c r="C5" s="206"/>
      <c r="D5" s="205" t="s">
        <v>165</v>
      </c>
      <c r="E5" s="204"/>
      <c r="F5" s="204"/>
      <c r="G5" s="204"/>
      <c r="H5" s="204"/>
      <c r="I5" s="204"/>
      <c r="J5" s="213"/>
      <c r="K5" s="206"/>
    </row>
    <row r="6" spans="1:11" ht="15.75" x14ac:dyDescent="0.25">
      <c r="A6" s="206"/>
      <c r="B6" s="212"/>
      <c r="C6" s="206"/>
      <c r="D6" s="214"/>
      <c r="E6" s="214"/>
      <c r="F6" s="214"/>
      <c r="G6" s="214"/>
      <c r="H6" s="214"/>
      <c r="I6" s="214"/>
      <c r="J6" s="213"/>
      <c r="K6" s="206"/>
    </row>
    <row r="7" spans="1:11" ht="15.75" x14ac:dyDescent="0.25">
      <c r="A7" s="206"/>
      <c r="B7" s="212"/>
      <c r="C7" s="215"/>
      <c r="D7" s="408" t="s">
        <v>166</v>
      </c>
      <c r="E7" s="408"/>
      <c r="F7" s="408"/>
      <c r="G7" s="408"/>
      <c r="H7" s="408"/>
      <c r="I7" s="408"/>
      <c r="J7" s="213"/>
      <c r="K7" s="206"/>
    </row>
    <row r="8" spans="1:11" ht="15.75" x14ac:dyDescent="0.25">
      <c r="A8" s="206"/>
      <c r="B8" s="212"/>
      <c r="C8" s="214"/>
      <c r="D8" s="206"/>
      <c r="E8" s="206"/>
      <c r="F8" s="206"/>
      <c r="G8" s="206"/>
      <c r="H8" s="206"/>
      <c r="I8" s="206"/>
      <c r="J8" s="213"/>
      <c r="K8" s="206"/>
    </row>
    <row r="9" spans="1:11" ht="15.75" x14ac:dyDescent="0.25">
      <c r="A9" s="206"/>
      <c r="B9" s="212"/>
      <c r="C9" s="215"/>
      <c r="D9" s="408" t="s">
        <v>159</v>
      </c>
      <c r="E9" s="408"/>
      <c r="F9" s="408"/>
      <c r="G9" s="408"/>
      <c r="H9" s="408"/>
      <c r="I9" s="408"/>
      <c r="J9" s="213"/>
      <c r="K9" s="206"/>
    </row>
    <row r="10" spans="1:11" ht="15.75" x14ac:dyDescent="0.25">
      <c r="A10" s="206"/>
      <c r="B10" s="212"/>
      <c r="C10" s="215"/>
      <c r="D10" s="206"/>
      <c r="E10" s="206"/>
      <c r="F10" s="206"/>
      <c r="G10" s="206"/>
      <c r="H10" s="206"/>
      <c r="I10" s="206"/>
      <c r="J10" s="213"/>
      <c r="K10" s="206"/>
    </row>
    <row r="11" spans="1:11" ht="15.75" x14ac:dyDescent="0.25">
      <c r="A11" s="206"/>
      <c r="B11" s="212"/>
      <c r="C11" s="215"/>
      <c r="D11" s="216" t="s">
        <v>167</v>
      </c>
      <c r="E11" s="206"/>
      <c r="F11" s="206"/>
      <c r="G11" s="206"/>
      <c r="H11" s="206"/>
      <c r="I11" s="206"/>
      <c r="J11" s="213"/>
      <c r="K11" s="206"/>
    </row>
    <row r="12" spans="1:11" ht="15.75" x14ac:dyDescent="0.25">
      <c r="A12" s="206"/>
      <c r="B12" s="212"/>
      <c r="C12" s="206"/>
      <c r="D12" s="216" t="s">
        <v>168</v>
      </c>
      <c r="E12" s="206"/>
      <c r="F12" s="206"/>
      <c r="G12" s="206"/>
      <c r="H12" s="217"/>
      <c r="I12" s="206"/>
      <c r="J12" s="213"/>
      <c r="K12" s="206"/>
    </row>
    <row r="13" spans="1:11" ht="15.75" x14ac:dyDescent="0.25">
      <c r="A13" s="206"/>
      <c r="B13" s="212"/>
      <c r="C13" s="206"/>
      <c r="D13" s="216" t="s">
        <v>170</v>
      </c>
      <c r="E13" s="206"/>
      <c r="F13" s="206"/>
      <c r="G13" s="206"/>
      <c r="H13" s="217"/>
      <c r="I13" s="206"/>
      <c r="J13" s="213"/>
      <c r="K13" s="206"/>
    </row>
    <row r="14" spans="1:11" ht="15.75" x14ac:dyDescent="0.25">
      <c r="A14" s="206"/>
      <c r="B14" s="212"/>
      <c r="C14" s="206"/>
      <c r="D14" s="216" t="s">
        <v>171</v>
      </c>
      <c r="E14" s="206"/>
      <c r="F14" s="206"/>
      <c r="G14" s="206"/>
      <c r="H14" s="217"/>
      <c r="I14" s="206"/>
      <c r="J14" s="213"/>
      <c r="K14" s="206"/>
    </row>
    <row r="15" spans="1:11" ht="15.75" x14ac:dyDescent="0.25">
      <c r="A15" s="206"/>
      <c r="B15" s="212"/>
      <c r="C15" s="206"/>
      <c r="D15" s="216" t="s">
        <v>172</v>
      </c>
      <c r="E15" s="206"/>
      <c r="F15" s="206"/>
      <c r="G15" s="206"/>
      <c r="H15" s="217"/>
      <c r="I15" s="206"/>
      <c r="J15" s="213"/>
      <c r="K15" s="206"/>
    </row>
    <row r="16" spans="1:11" ht="15.75" x14ac:dyDescent="0.25">
      <c r="A16" s="206"/>
      <c r="B16" s="212"/>
      <c r="C16" s="206"/>
      <c r="D16" s="216" t="s">
        <v>174</v>
      </c>
      <c r="E16" s="206"/>
      <c r="F16" s="206"/>
      <c r="G16" s="206"/>
      <c r="H16" s="217"/>
      <c r="I16" s="206"/>
      <c r="J16" s="213"/>
      <c r="K16" s="206"/>
    </row>
    <row r="17" spans="1:11" ht="15.75" x14ac:dyDescent="0.25">
      <c r="A17" s="206"/>
      <c r="B17" s="212"/>
      <c r="C17" s="206"/>
      <c r="D17" s="216" t="s">
        <v>173</v>
      </c>
      <c r="E17" s="206"/>
      <c r="F17" s="206"/>
      <c r="G17" s="206"/>
      <c r="H17" s="217"/>
      <c r="I17" s="206"/>
      <c r="J17" s="213"/>
      <c r="K17" s="206"/>
    </row>
    <row r="18" spans="1:11" ht="15.75" x14ac:dyDescent="0.25">
      <c r="A18" s="206"/>
      <c r="B18" s="212"/>
      <c r="C18" s="206"/>
      <c r="D18" s="216" t="s">
        <v>175</v>
      </c>
      <c r="E18" s="206"/>
      <c r="F18" s="206"/>
      <c r="G18" s="206"/>
      <c r="H18" s="217"/>
      <c r="I18" s="206"/>
      <c r="J18" s="213"/>
      <c r="K18" s="206"/>
    </row>
    <row r="19" spans="1:11" ht="15.75" x14ac:dyDescent="0.25">
      <c r="A19" s="206"/>
      <c r="B19" s="212"/>
      <c r="C19" s="206"/>
      <c r="D19" s="216" t="s">
        <v>467</v>
      </c>
      <c r="E19" s="206"/>
      <c r="F19" s="206"/>
      <c r="G19" s="206"/>
      <c r="H19" s="217"/>
      <c r="I19" s="206"/>
      <c r="J19" s="213"/>
      <c r="K19" s="206"/>
    </row>
    <row r="20" spans="1:11" ht="15.75" x14ac:dyDescent="0.25">
      <c r="A20" s="206"/>
      <c r="B20" s="212"/>
      <c r="C20" s="206"/>
      <c r="D20" s="216"/>
      <c r="E20" s="206"/>
      <c r="F20" s="206"/>
      <c r="G20" s="206"/>
      <c r="H20" s="217"/>
      <c r="I20" s="206"/>
      <c r="J20" s="213"/>
      <c r="K20" s="206"/>
    </row>
    <row r="21" spans="1:11" ht="15.75" x14ac:dyDescent="0.25">
      <c r="A21" s="206"/>
      <c r="B21" s="212"/>
      <c r="C21" s="206"/>
      <c r="D21" s="216"/>
      <c r="E21" s="206"/>
      <c r="F21" s="206"/>
      <c r="G21" s="206"/>
      <c r="H21" s="217"/>
      <c r="I21" s="206"/>
      <c r="J21" s="213"/>
      <c r="K21" s="206"/>
    </row>
    <row r="22" spans="1:11" ht="15.75" x14ac:dyDescent="0.25">
      <c r="A22" s="206"/>
      <c r="B22" s="212"/>
      <c r="C22" s="215" t="s">
        <v>160</v>
      </c>
      <c r="D22" s="208"/>
      <c r="E22" s="208"/>
      <c r="F22" s="208"/>
      <c r="G22" s="208"/>
      <c r="H22" s="217"/>
      <c r="I22" s="208"/>
      <c r="J22" s="213"/>
      <c r="K22" s="206"/>
    </row>
    <row r="23" spans="1:11" ht="15.75" x14ac:dyDescent="0.25">
      <c r="A23" s="206"/>
      <c r="B23" s="212"/>
      <c r="C23" s="215"/>
      <c r="D23" s="208"/>
      <c r="E23" s="208"/>
      <c r="F23" s="208"/>
      <c r="G23" s="208"/>
      <c r="H23" s="208"/>
      <c r="I23" s="208"/>
      <c r="J23" s="213"/>
      <c r="K23" s="206"/>
    </row>
    <row r="24" spans="1:11" ht="15.75" x14ac:dyDescent="0.25">
      <c r="A24" s="206"/>
      <c r="B24" s="212"/>
      <c r="C24" s="218" t="s">
        <v>161</v>
      </c>
      <c r="D24" s="409" t="s">
        <v>162</v>
      </c>
      <c r="E24" s="409"/>
      <c r="F24" s="409"/>
      <c r="G24" s="409"/>
      <c r="H24" s="409"/>
      <c r="I24" s="409"/>
      <c r="J24" s="213"/>
      <c r="K24" s="206"/>
    </row>
    <row r="25" spans="1:11" ht="15.75" x14ac:dyDescent="0.25">
      <c r="A25" s="206"/>
      <c r="B25" s="212"/>
      <c r="C25" s="215"/>
      <c r="D25" s="219"/>
      <c r="E25" s="208"/>
      <c r="F25" s="208"/>
      <c r="G25" s="208"/>
      <c r="H25" s="208"/>
      <c r="I25" s="208"/>
      <c r="J25" s="213"/>
      <c r="K25" s="206"/>
    </row>
    <row r="26" spans="1:11" ht="15.75" x14ac:dyDescent="0.25">
      <c r="A26" s="206"/>
      <c r="B26" s="212"/>
      <c r="C26" s="218" t="s">
        <v>163</v>
      </c>
      <c r="D26" s="220" t="s">
        <v>466</v>
      </c>
      <c r="E26" s="221"/>
      <c r="F26" s="221"/>
      <c r="G26" s="221"/>
      <c r="H26" s="221"/>
      <c r="I26" s="221"/>
      <c r="J26" s="213"/>
      <c r="K26" s="206"/>
    </row>
    <row r="27" spans="1:11" ht="15.75" x14ac:dyDescent="0.25">
      <c r="A27" s="206"/>
      <c r="B27" s="212"/>
      <c r="C27" s="215"/>
      <c r="D27" s="219"/>
      <c r="E27" s="208"/>
      <c r="F27" s="208"/>
      <c r="G27" s="208"/>
      <c r="H27" s="208"/>
      <c r="I27" s="208"/>
      <c r="J27" s="213"/>
      <c r="K27" s="206"/>
    </row>
    <row r="28" spans="1:11" ht="15.75" x14ac:dyDescent="0.25">
      <c r="A28" s="206"/>
      <c r="B28" s="212"/>
      <c r="C28" s="214" t="s">
        <v>164</v>
      </c>
      <c r="D28" s="220"/>
      <c r="E28" s="221"/>
      <c r="F28" s="221"/>
      <c r="G28" s="221"/>
      <c r="H28" s="221"/>
      <c r="I28" s="221"/>
      <c r="J28" s="213"/>
      <c r="K28" s="206"/>
    </row>
    <row r="29" spans="1:11" ht="15.75" x14ac:dyDescent="0.25">
      <c r="A29" s="206"/>
      <c r="B29" s="222"/>
      <c r="C29" s="223"/>
      <c r="D29" s="223"/>
      <c r="E29" s="223"/>
      <c r="F29" s="223"/>
      <c r="G29" s="223"/>
      <c r="H29" s="223"/>
      <c r="I29" s="223"/>
      <c r="J29" s="224"/>
      <c r="K29" s="206"/>
    </row>
    <row r="30" spans="1:11" ht="15.75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</row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customHeight="1" x14ac:dyDescent="0.2"/>
    <row r="59" ht="12.75" customHeight="1" x14ac:dyDescent="0.2"/>
  </sheetData>
  <mergeCells count="4">
    <mergeCell ref="C2:J2"/>
    <mergeCell ref="D7:I7"/>
    <mergeCell ref="D9:I9"/>
    <mergeCell ref="D24:I24"/>
  </mergeCells>
  <phoneticPr fontId="32" type="noConversion"/>
  <pageMargins left="0.26" right="0.19" top="0.76" bottom="0.75" header="0.31" footer="0.3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B1:S87"/>
  <sheetViews>
    <sheetView showGridLines="0" zoomScale="90" zoomScaleNormal="90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9.28515625" style="17" customWidth="1"/>
    <col min="5" max="5" width="1" style="18" customWidth="1"/>
    <col min="6" max="6" width="14.42578125" style="18" customWidth="1"/>
    <col min="7" max="7" width="1" style="16" customWidth="1"/>
    <col min="8" max="8" width="13.28515625" style="16" customWidth="1"/>
    <col min="9" max="9" width="1" style="16" customWidth="1"/>
    <col min="10" max="10" width="15" style="16" customWidth="1"/>
    <col min="11" max="11" width="1" style="16" customWidth="1"/>
    <col min="12" max="12" width="6.85546875" style="16" customWidth="1"/>
    <col min="13" max="13" width="1" style="16" customWidth="1"/>
    <col min="14" max="14" width="26" style="16" customWidth="1"/>
    <col min="15" max="15" width="1" style="16" customWidth="1"/>
    <col min="16" max="16" width="46" style="16" customWidth="1"/>
    <col min="17" max="17" width="1" style="16" customWidth="1"/>
    <col min="18" max="18" width="1.28515625" style="16" customWidth="1"/>
    <col min="19" max="19" width="1.57031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4.5" customHeight="1" thickBot="1" x14ac:dyDescent="0.25"/>
    <row r="4" spans="2:19" ht="13.5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106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 t="e">
        <f>'ID-forn_proc'!#REF!</f>
        <v>#REF!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36"/>
      <c r="E14" s="16"/>
      <c r="F14" s="16"/>
      <c r="Q14" s="33"/>
      <c r="S14" s="25"/>
    </row>
    <row r="15" spans="2:19" x14ac:dyDescent="0.2">
      <c r="B15" s="24"/>
      <c r="C15" s="32"/>
      <c r="D15" s="135" t="s">
        <v>107</v>
      </c>
      <c r="E15" s="16"/>
      <c r="F15" s="471" t="e">
        <f>VLOOKUP(D15,'ID-forn_proc'!F72:L80,5,FALSE)</f>
        <v>#N/A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36"/>
      <c r="E16" s="16"/>
      <c r="F16" s="16"/>
      <c r="Q16" s="33"/>
      <c r="S16" s="25"/>
    </row>
    <row r="17" spans="2:19" x14ac:dyDescent="0.2">
      <c r="B17" s="24"/>
      <c r="C17" s="32"/>
      <c r="D17" s="11" t="s">
        <v>143</v>
      </c>
      <c r="F17" s="471"/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ht="9" customHeight="1" x14ac:dyDescent="0.2">
      <c r="B18" s="24"/>
      <c r="C18" s="32"/>
      <c r="D18" s="36"/>
      <c r="E18" s="16"/>
      <c r="F18" s="16"/>
      <c r="Q18" s="33"/>
      <c r="S18" s="25"/>
    </row>
    <row r="19" spans="2:19" x14ac:dyDescent="0.2">
      <c r="B19" s="24"/>
      <c r="C19" s="32"/>
      <c r="D19" s="11" t="s">
        <v>141</v>
      </c>
      <c r="F19" s="471" t="e">
        <f>VLOOKUP(D15,'ID-forn_proc'!F72:L80,3,FALSE)</f>
        <v>#N/A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x14ac:dyDescent="0.2">
      <c r="B20" s="24"/>
      <c r="C20" s="32"/>
      <c r="D20" s="2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3"/>
      <c r="S20" s="25"/>
    </row>
    <row r="21" spans="2:19" x14ac:dyDescent="0.2">
      <c r="B21" s="24"/>
      <c r="C21" s="32"/>
      <c r="D21" s="417" t="s">
        <v>30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33"/>
      <c r="S21" s="25"/>
    </row>
    <row r="22" spans="2:19" x14ac:dyDescent="0.2">
      <c r="B22" s="24"/>
      <c r="C22" s="32"/>
      <c r="D22" s="26"/>
      <c r="Q22" s="33"/>
      <c r="S22" s="25"/>
    </row>
    <row r="23" spans="2:19" x14ac:dyDescent="0.2">
      <c r="B23" s="24"/>
      <c r="C23" s="32"/>
      <c r="D23" s="11" t="s">
        <v>1</v>
      </c>
      <c r="F23" s="471">
        <f>'ID-forn_proc'!$F$12:$L$12</f>
        <v>0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3"/>
      <c r="Q23" s="33"/>
      <c r="S23" s="25"/>
    </row>
    <row r="24" spans="2:19" s="41" customFormat="1" x14ac:dyDescent="0.2">
      <c r="B24" s="38"/>
      <c r="C24" s="39"/>
      <c r="D24" s="40"/>
      <c r="Q24" s="42"/>
      <c r="S24" s="43"/>
    </row>
    <row r="25" spans="2:19" x14ac:dyDescent="0.2">
      <c r="B25" s="24"/>
      <c r="C25" s="32"/>
      <c r="D25" s="11" t="s">
        <v>31</v>
      </c>
      <c r="F25" s="97">
        <f>'ID-forn_proc'!$F$14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S25" s="25"/>
    </row>
    <row r="26" spans="2:19" s="41" customFormat="1" x14ac:dyDescent="0.2">
      <c r="B26" s="38"/>
      <c r="C26" s="39"/>
      <c r="D26" s="40"/>
      <c r="Q26" s="42"/>
      <c r="S26" s="43"/>
    </row>
    <row r="27" spans="2:19" x14ac:dyDescent="0.2">
      <c r="B27" s="24"/>
      <c r="C27" s="32"/>
      <c r="D27" s="11" t="s">
        <v>198</v>
      </c>
      <c r="F27" s="97">
        <f>'ID-forn_proc'!$F$16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3"/>
      <c r="S27" s="25"/>
    </row>
    <row r="28" spans="2:19" x14ac:dyDescent="0.2">
      <c r="B28" s="24"/>
      <c r="C28" s="32"/>
      <c r="D28" s="2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3"/>
      <c r="S28" s="25"/>
    </row>
    <row r="29" spans="2:19" x14ac:dyDescent="0.2">
      <c r="B29" s="24"/>
      <c r="C29" s="32"/>
      <c r="D29" s="417" t="s">
        <v>32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98" t="s">
        <v>2</v>
      </c>
      <c r="E31" s="16"/>
      <c r="F31" s="477" t="s">
        <v>3</v>
      </c>
      <c r="G31" s="477"/>
      <c r="H31" s="477"/>
      <c r="I31" s="477"/>
      <c r="J31" s="477"/>
      <c r="K31" s="477"/>
      <c r="L31" s="477"/>
      <c r="N31" s="98" t="s">
        <v>16</v>
      </c>
      <c r="P31" s="98" t="s">
        <v>17</v>
      </c>
      <c r="Q31" s="33"/>
      <c r="S31" s="25"/>
    </row>
    <row r="32" spans="2:19" ht="4.5" customHeight="1" x14ac:dyDescent="0.2">
      <c r="B32" s="24"/>
      <c r="C32" s="32"/>
      <c r="D32" s="16"/>
      <c r="E32" s="16"/>
      <c r="F32" s="16"/>
      <c r="Q32" s="33"/>
      <c r="S32" s="25"/>
    </row>
    <row r="33" spans="2:19" x14ac:dyDescent="0.2">
      <c r="B33" s="24"/>
      <c r="C33" s="32"/>
      <c r="D33" s="99">
        <f>'ID-forn_proc'!$D54</f>
        <v>0</v>
      </c>
      <c r="E33" s="16"/>
      <c r="F33" s="537">
        <f>'ID-forn_proc'!$F54:$G54</f>
        <v>0</v>
      </c>
      <c r="G33" s="538"/>
      <c r="H33" s="538"/>
      <c r="I33" s="538"/>
      <c r="J33" s="538"/>
      <c r="K33" s="538"/>
      <c r="L33" s="539"/>
      <c r="N33" s="99">
        <f>'ID-forn_proc'!$H54</f>
        <v>0</v>
      </c>
      <c r="P33" s="99">
        <f>'ID-forn_proc'!$J54</f>
        <v>0</v>
      </c>
      <c r="Q33" s="33"/>
      <c r="S33" s="25"/>
    </row>
    <row r="34" spans="2:19" x14ac:dyDescent="0.2">
      <c r="B34" s="24"/>
      <c r="C34" s="32"/>
      <c r="D34" s="99">
        <f>'ID-forn_proc'!$D55</f>
        <v>0</v>
      </c>
      <c r="E34" s="16"/>
      <c r="F34" s="537">
        <f>'ID-forn_proc'!$F55:$G55</f>
        <v>0</v>
      </c>
      <c r="G34" s="538"/>
      <c r="H34" s="538"/>
      <c r="I34" s="538"/>
      <c r="J34" s="538"/>
      <c r="K34" s="538"/>
      <c r="L34" s="539"/>
      <c r="N34" s="99">
        <f>'ID-forn_proc'!$H55</f>
        <v>0</v>
      </c>
      <c r="P34" s="99">
        <f>'ID-forn_proc'!$J55</f>
        <v>0</v>
      </c>
      <c r="Q34" s="33"/>
      <c r="S34" s="25"/>
    </row>
    <row r="35" spans="2:19" x14ac:dyDescent="0.2">
      <c r="B35" s="24"/>
      <c r="C35" s="32"/>
      <c r="D35" s="99">
        <f>'ID-forn_proc'!$D56</f>
        <v>0</v>
      </c>
      <c r="E35" s="16"/>
      <c r="F35" s="537">
        <f>'ID-forn_proc'!$F56:$G56</f>
        <v>0</v>
      </c>
      <c r="G35" s="538"/>
      <c r="H35" s="538"/>
      <c r="I35" s="538"/>
      <c r="J35" s="538"/>
      <c r="K35" s="538"/>
      <c r="L35" s="539"/>
      <c r="N35" s="99">
        <f>'ID-forn_proc'!$H56</f>
        <v>0</v>
      </c>
      <c r="P35" s="99">
        <f>'ID-forn_proc'!$J56</f>
        <v>0</v>
      </c>
      <c r="Q35" s="33"/>
      <c r="S35" s="25"/>
    </row>
    <row r="36" spans="2:19" x14ac:dyDescent="0.2">
      <c r="B36" s="24"/>
      <c r="C36" s="32"/>
      <c r="D36" s="99">
        <f>'ID-forn_proc'!$D57</f>
        <v>0</v>
      </c>
      <c r="E36" s="16"/>
      <c r="F36" s="537">
        <f>'ID-forn_proc'!$F57:$G57</f>
        <v>0</v>
      </c>
      <c r="G36" s="538"/>
      <c r="H36" s="538"/>
      <c r="I36" s="538"/>
      <c r="J36" s="538"/>
      <c r="K36" s="538"/>
      <c r="L36" s="539"/>
      <c r="N36" s="99">
        <f>'ID-forn_proc'!$H57</f>
        <v>0</v>
      </c>
      <c r="P36" s="99">
        <f>'ID-forn_proc'!$J57</f>
        <v>0</v>
      </c>
      <c r="Q36" s="33"/>
      <c r="S36" s="25"/>
    </row>
    <row r="37" spans="2:19" x14ac:dyDescent="0.2">
      <c r="B37" s="24"/>
      <c r="C37" s="32"/>
      <c r="D37" s="99">
        <f>'ID-forn_proc'!$D58</f>
        <v>0</v>
      </c>
      <c r="E37" s="16"/>
      <c r="F37" s="537">
        <f>'ID-forn_proc'!$F58:$G58</f>
        <v>0</v>
      </c>
      <c r="G37" s="538"/>
      <c r="H37" s="538"/>
      <c r="I37" s="538"/>
      <c r="J37" s="538"/>
      <c r="K37" s="538"/>
      <c r="L37" s="539"/>
      <c r="N37" s="99">
        <f>'ID-forn_proc'!$H58</f>
        <v>0</v>
      </c>
      <c r="P37" s="99">
        <f>'ID-forn_proc'!$J58</f>
        <v>0</v>
      </c>
      <c r="Q37" s="33"/>
      <c r="S37" s="25"/>
    </row>
    <row r="38" spans="2:19" x14ac:dyDescent="0.2">
      <c r="B38" s="24"/>
      <c r="C38" s="32"/>
      <c r="D38" s="99">
        <f>'ID-forn_proc'!$D59</f>
        <v>0</v>
      </c>
      <c r="E38" s="16"/>
      <c r="F38" s="537">
        <f>'ID-forn_proc'!$F59:$G59</f>
        <v>0</v>
      </c>
      <c r="G38" s="538"/>
      <c r="H38" s="538"/>
      <c r="I38" s="538"/>
      <c r="J38" s="538"/>
      <c r="K38" s="538"/>
      <c r="L38" s="539"/>
      <c r="N38" s="99">
        <f>'ID-forn_proc'!$H59</f>
        <v>0</v>
      </c>
      <c r="P38" s="99">
        <f>'ID-forn_proc'!$J59</f>
        <v>0</v>
      </c>
      <c r="Q38" s="33"/>
      <c r="S38" s="25"/>
    </row>
    <row r="39" spans="2:19" x14ac:dyDescent="0.2">
      <c r="B39" s="24"/>
      <c r="C39" s="32"/>
      <c r="D39" s="99">
        <f>'ID-forn_proc'!$D60</f>
        <v>0</v>
      </c>
      <c r="E39" s="16"/>
      <c r="F39" s="537">
        <f>'ID-forn_proc'!$F60:$G60</f>
        <v>0</v>
      </c>
      <c r="G39" s="538"/>
      <c r="H39" s="538"/>
      <c r="I39" s="538"/>
      <c r="J39" s="538"/>
      <c r="K39" s="538"/>
      <c r="L39" s="539"/>
      <c r="N39" s="99">
        <f>'ID-forn_proc'!$H60</f>
        <v>0</v>
      </c>
      <c r="P39" s="99">
        <f>'ID-forn_proc'!$J60</f>
        <v>0</v>
      </c>
      <c r="Q39" s="33"/>
      <c r="S39" s="25"/>
    </row>
    <row r="40" spans="2:19" x14ac:dyDescent="0.2">
      <c r="B40" s="24"/>
      <c r="C40" s="32"/>
      <c r="D40" s="99">
        <f>'ID-forn_proc'!$D61</f>
        <v>0</v>
      </c>
      <c r="E40" s="16"/>
      <c r="F40" s="537">
        <f>'ID-forn_proc'!$F61:$G61</f>
        <v>0</v>
      </c>
      <c r="G40" s="538"/>
      <c r="H40" s="538"/>
      <c r="I40" s="538"/>
      <c r="J40" s="538"/>
      <c r="K40" s="538"/>
      <c r="L40" s="539"/>
      <c r="N40" s="99">
        <f>'ID-forn_proc'!$H61</f>
        <v>0</v>
      </c>
      <c r="P40" s="99">
        <f>'ID-forn_proc'!$J61</f>
        <v>0</v>
      </c>
      <c r="Q40" s="33"/>
      <c r="S40" s="25"/>
    </row>
    <row r="41" spans="2:19" x14ac:dyDescent="0.2">
      <c r="B41" s="24"/>
      <c r="C41" s="32"/>
      <c r="D41" s="99">
        <f>'ID-forn_proc'!$D62</f>
        <v>0</v>
      </c>
      <c r="E41" s="16"/>
      <c r="F41" s="537">
        <f>'ID-forn_proc'!$F62:$G62</f>
        <v>0</v>
      </c>
      <c r="G41" s="538"/>
      <c r="H41" s="538"/>
      <c r="I41" s="538"/>
      <c r="J41" s="538"/>
      <c r="K41" s="538"/>
      <c r="L41" s="539"/>
      <c r="N41" s="99">
        <f>'ID-forn_proc'!$H62</f>
        <v>0</v>
      </c>
      <c r="P41" s="99">
        <f>'ID-forn_proc'!$J62</f>
        <v>0</v>
      </c>
      <c r="Q41" s="33"/>
      <c r="S41" s="25"/>
    </row>
    <row r="42" spans="2:19" x14ac:dyDescent="0.2">
      <c r="B42" s="24"/>
      <c r="C42" s="32"/>
      <c r="D42" s="99">
        <f>'ID-forn_proc'!$D63</f>
        <v>0</v>
      </c>
      <c r="E42" s="16"/>
      <c r="F42" s="537">
        <f>'ID-forn_proc'!$F63:$G63</f>
        <v>0</v>
      </c>
      <c r="G42" s="538"/>
      <c r="H42" s="538"/>
      <c r="I42" s="538"/>
      <c r="J42" s="538"/>
      <c r="K42" s="538"/>
      <c r="L42" s="539"/>
      <c r="N42" s="99">
        <f>'ID-forn_proc'!$H63</f>
        <v>0</v>
      </c>
      <c r="P42" s="99">
        <f>'ID-forn_proc'!$J63</f>
        <v>0</v>
      </c>
      <c r="Q42" s="33"/>
      <c r="S42" s="25"/>
    </row>
    <row r="43" spans="2:19" x14ac:dyDescent="0.2">
      <c r="B43" s="24"/>
      <c r="C43" s="50"/>
      <c r="D43" s="100"/>
      <c r="E43" s="52"/>
      <c r="F43" s="101"/>
      <c r="G43" s="101"/>
      <c r="H43" s="102"/>
      <c r="I43" s="103"/>
      <c r="J43" s="103"/>
      <c r="K43" s="53"/>
      <c r="L43" s="53"/>
      <c r="M43" s="53"/>
      <c r="N43" s="53"/>
      <c r="O43" s="53"/>
      <c r="P43" s="53"/>
      <c r="Q43" s="54"/>
      <c r="S43" s="25"/>
    </row>
    <row r="44" spans="2:19" x14ac:dyDescent="0.2">
      <c r="B44" s="24"/>
      <c r="D44" s="26"/>
      <c r="F44" s="35"/>
      <c r="G44" s="35"/>
      <c r="H44" s="55"/>
      <c r="I44" s="44"/>
      <c r="J44" s="44"/>
      <c r="K44" s="37"/>
      <c r="L44" s="37"/>
      <c r="M44" s="37"/>
      <c r="N44" s="37"/>
      <c r="O44" s="37"/>
      <c r="P44" s="37"/>
      <c r="S44" s="25"/>
    </row>
    <row r="45" spans="2:19" x14ac:dyDescent="0.2">
      <c r="B45" s="24"/>
      <c r="D45" s="2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180</v>
      </c>
      <c r="E49" s="46"/>
      <c r="F49" s="108" t="s">
        <v>25</v>
      </c>
      <c r="G49" s="47"/>
      <c r="H49" s="540" t="s">
        <v>26</v>
      </c>
      <c r="I49" s="541"/>
      <c r="J49" s="542"/>
      <c r="L49" s="540" t="s">
        <v>27</v>
      </c>
      <c r="M49" s="541"/>
      <c r="N49" s="541"/>
      <c r="O49" s="541"/>
      <c r="P49" s="542"/>
      <c r="Q49" s="33"/>
      <c r="S49" s="25"/>
    </row>
    <row r="50" spans="2:19" ht="33" customHeight="1" x14ac:dyDescent="0.2">
      <c r="B50" s="24"/>
      <c r="C50" s="32"/>
      <c r="D50" s="109"/>
      <c r="E50" s="46"/>
      <c r="F50" s="110"/>
      <c r="G50" s="47"/>
      <c r="H50" s="531"/>
      <c r="I50" s="532"/>
      <c r="J50" s="533"/>
      <c r="K50" s="47"/>
      <c r="L50" s="543"/>
      <c r="M50" s="544"/>
      <c r="N50" s="544"/>
      <c r="O50" s="544"/>
      <c r="P50" s="545"/>
      <c r="Q50" s="33"/>
      <c r="S50" s="25"/>
    </row>
    <row r="51" spans="2:19" ht="33" customHeight="1" x14ac:dyDescent="0.2">
      <c r="B51" s="24"/>
      <c r="C51" s="32"/>
      <c r="D51" s="109"/>
      <c r="E51" s="46"/>
      <c r="F51" s="110"/>
      <c r="G51" s="47"/>
      <c r="H51" s="531"/>
      <c r="I51" s="532"/>
      <c r="J51" s="533"/>
      <c r="K51" s="47"/>
      <c r="L51" s="543"/>
      <c r="M51" s="544"/>
      <c r="N51" s="544"/>
      <c r="O51" s="544"/>
      <c r="P51" s="545"/>
      <c r="Q51" s="33"/>
      <c r="S51" s="25"/>
    </row>
    <row r="52" spans="2:19" ht="33" customHeight="1" x14ac:dyDescent="0.2">
      <c r="B52" s="24"/>
      <c r="C52" s="32"/>
      <c r="D52" s="109"/>
      <c r="E52" s="46"/>
      <c r="F52" s="110"/>
      <c r="G52" s="47"/>
      <c r="H52" s="531"/>
      <c r="I52" s="532"/>
      <c r="J52" s="533"/>
      <c r="K52" s="47"/>
      <c r="L52" s="543"/>
      <c r="M52" s="544"/>
      <c r="N52" s="544"/>
      <c r="O52" s="544"/>
      <c r="P52" s="545"/>
      <c r="Q52" s="33"/>
      <c r="S52" s="25"/>
    </row>
    <row r="53" spans="2:19" ht="33" customHeight="1" x14ac:dyDescent="0.2">
      <c r="B53" s="24"/>
      <c r="C53" s="32"/>
      <c r="D53" s="109"/>
      <c r="E53" s="46"/>
      <c r="F53" s="110"/>
      <c r="G53" s="47"/>
      <c r="H53" s="531"/>
      <c r="I53" s="532"/>
      <c r="J53" s="533"/>
      <c r="K53" s="47"/>
      <c r="L53" s="543"/>
      <c r="M53" s="544"/>
      <c r="N53" s="544"/>
      <c r="O53" s="544"/>
      <c r="P53" s="545"/>
      <c r="Q53" s="33"/>
      <c r="S53" s="25"/>
    </row>
    <row r="54" spans="2:19" ht="33" customHeight="1" x14ac:dyDescent="0.2">
      <c r="B54" s="24"/>
      <c r="C54" s="32"/>
      <c r="D54" s="109"/>
      <c r="E54" s="46"/>
      <c r="F54" s="110"/>
      <c r="G54" s="47"/>
      <c r="H54" s="531"/>
      <c r="I54" s="532"/>
      <c r="J54" s="533"/>
      <c r="K54" s="47"/>
      <c r="L54" s="543"/>
      <c r="M54" s="544"/>
      <c r="N54" s="544"/>
      <c r="O54" s="544"/>
      <c r="P54" s="545"/>
      <c r="Q54" s="33"/>
      <c r="S54" s="25"/>
    </row>
    <row r="55" spans="2:19" ht="33" customHeight="1" x14ac:dyDescent="0.2">
      <c r="B55" s="24"/>
      <c r="C55" s="32"/>
      <c r="D55" s="109"/>
      <c r="E55" s="46"/>
      <c r="F55" s="110"/>
      <c r="G55" s="47"/>
      <c r="H55" s="531"/>
      <c r="I55" s="532"/>
      <c r="J55" s="533"/>
      <c r="K55" s="47"/>
      <c r="L55" s="543"/>
      <c r="M55" s="544"/>
      <c r="N55" s="544"/>
      <c r="O55" s="544"/>
      <c r="P55" s="545"/>
      <c r="Q55" s="33"/>
      <c r="S55" s="25"/>
    </row>
    <row r="56" spans="2:19" ht="33" customHeight="1" x14ac:dyDescent="0.2">
      <c r="B56" s="24"/>
      <c r="C56" s="32"/>
      <c r="D56" s="109"/>
      <c r="E56" s="46"/>
      <c r="F56" s="110"/>
      <c r="G56" s="47"/>
      <c r="H56" s="531"/>
      <c r="I56" s="532"/>
      <c r="J56" s="533"/>
      <c r="K56" s="47"/>
      <c r="L56" s="543"/>
      <c r="M56" s="544"/>
      <c r="N56" s="544"/>
      <c r="O56" s="544"/>
      <c r="P56" s="545"/>
      <c r="Q56" s="33"/>
      <c r="S56" s="25"/>
    </row>
    <row r="57" spans="2:19" ht="33" customHeight="1" x14ac:dyDescent="0.2">
      <c r="B57" s="24"/>
      <c r="C57" s="32"/>
      <c r="D57" s="109"/>
      <c r="E57" s="46"/>
      <c r="F57" s="110"/>
      <c r="G57" s="47"/>
      <c r="H57" s="531"/>
      <c r="I57" s="532"/>
      <c r="J57" s="533"/>
      <c r="K57" s="47"/>
      <c r="L57" s="543"/>
      <c r="M57" s="544"/>
      <c r="N57" s="544"/>
      <c r="O57" s="544"/>
      <c r="P57" s="545"/>
      <c r="Q57" s="33"/>
      <c r="S57" s="25"/>
    </row>
    <row r="58" spans="2:19" x14ac:dyDescent="0.2">
      <c r="B58" s="24"/>
      <c r="C58" s="32"/>
      <c r="Q58" s="33"/>
      <c r="S58" s="25"/>
    </row>
    <row r="59" spans="2:19" x14ac:dyDescent="0.2">
      <c r="B59" s="24"/>
      <c r="C59" s="32"/>
      <c r="D59" s="417" t="s">
        <v>36</v>
      </c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9"/>
      <c r="Q59" s="33"/>
      <c r="S59" s="25"/>
    </row>
    <row r="60" spans="2:19" x14ac:dyDescent="0.2">
      <c r="B60" s="24"/>
      <c r="C60" s="32"/>
      <c r="Q60" s="33"/>
      <c r="S60" s="25"/>
    </row>
    <row r="61" spans="2:19" x14ac:dyDescent="0.2">
      <c r="B61" s="24"/>
      <c r="C61" s="32"/>
      <c r="D61" s="11" t="s">
        <v>37</v>
      </c>
      <c r="F61" s="481"/>
      <c r="G61" s="482"/>
      <c r="H61" s="482"/>
      <c r="I61" s="482"/>
      <c r="J61" s="482"/>
      <c r="K61" s="482"/>
      <c r="L61" s="482"/>
      <c r="M61" s="482"/>
      <c r="N61" s="482"/>
      <c r="O61" s="482"/>
      <c r="P61" s="483"/>
      <c r="Q61" s="33"/>
      <c r="S61" s="25"/>
    </row>
    <row r="62" spans="2:19" ht="8.25" customHeight="1" x14ac:dyDescent="0.2">
      <c r="B62" s="24"/>
      <c r="C62" s="32"/>
      <c r="D62" s="11"/>
      <c r="F62" s="37"/>
      <c r="G62" s="37"/>
      <c r="H62" s="37"/>
      <c r="I62" s="35"/>
      <c r="J62" s="55"/>
      <c r="K62" s="35"/>
      <c r="L62" s="37"/>
      <c r="M62" s="37"/>
      <c r="N62" s="37"/>
      <c r="O62" s="37"/>
      <c r="P62" s="37"/>
      <c r="Q62" s="33"/>
      <c r="S62" s="25"/>
    </row>
    <row r="63" spans="2:19" x14ac:dyDescent="0.2">
      <c r="B63" s="24"/>
      <c r="C63" s="32"/>
      <c r="D63" s="55" t="s">
        <v>15</v>
      </c>
      <c r="F63" s="520"/>
      <c r="G63" s="521"/>
      <c r="H63" s="521"/>
      <c r="I63" s="521"/>
      <c r="J63" s="521"/>
      <c r="K63" s="521"/>
      <c r="L63" s="521"/>
      <c r="M63" s="521"/>
      <c r="N63" s="521"/>
      <c r="O63" s="521"/>
      <c r="P63" s="522"/>
      <c r="Q63" s="33"/>
      <c r="S63" s="25"/>
    </row>
    <row r="64" spans="2:19" x14ac:dyDescent="0.2">
      <c r="B64" s="24"/>
      <c r="C64" s="32"/>
      <c r="D64" s="55"/>
      <c r="F64" s="523"/>
      <c r="G64" s="524"/>
      <c r="H64" s="524"/>
      <c r="I64" s="524"/>
      <c r="J64" s="524"/>
      <c r="K64" s="524"/>
      <c r="L64" s="524"/>
      <c r="M64" s="524"/>
      <c r="N64" s="524"/>
      <c r="O64" s="524"/>
      <c r="P64" s="525"/>
      <c r="Q64" s="33"/>
      <c r="S64" s="25"/>
    </row>
    <row r="65" spans="2:19" x14ac:dyDescent="0.2">
      <c r="B65" s="24"/>
      <c r="C65" s="32"/>
      <c r="D65" s="55"/>
      <c r="F65" s="523"/>
      <c r="G65" s="524"/>
      <c r="H65" s="524"/>
      <c r="I65" s="524"/>
      <c r="J65" s="524"/>
      <c r="K65" s="524"/>
      <c r="L65" s="524"/>
      <c r="M65" s="524"/>
      <c r="N65" s="524"/>
      <c r="O65" s="524"/>
      <c r="P65" s="525"/>
      <c r="Q65" s="33"/>
      <c r="S65" s="25"/>
    </row>
    <row r="66" spans="2:19" x14ac:dyDescent="0.2">
      <c r="B66" s="24"/>
      <c r="C66" s="32"/>
      <c r="D66" s="11"/>
      <c r="F66" s="526"/>
      <c r="G66" s="527"/>
      <c r="H66" s="527"/>
      <c r="I66" s="527"/>
      <c r="J66" s="527"/>
      <c r="K66" s="527"/>
      <c r="L66" s="527"/>
      <c r="M66" s="527"/>
      <c r="N66" s="527"/>
      <c r="O66" s="527"/>
      <c r="P66" s="528"/>
      <c r="Q66" s="33"/>
      <c r="S66" s="25"/>
    </row>
    <row r="67" spans="2:19" x14ac:dyDescent="0.2">
      <c r="B67" s="24"/>
      <c r="C67" s="50"/>
      <c r="D67" s="51"/>
      <c r="E67" s="5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  <c r="S67" s="25"/>
    </row>
    <row r="68" spans="2:19" x14ac:dyDescent="0.2">
      <c r="B68" s="24"/>
      <c r="S68" s="25"/>
    </row>
    <row r="69" spans="2:19" x14ac:dyDescent="0.2">
      <c r="B69" s="24"/>
      <c r="S69" s="25"/>
    </row>
    <row r="70" spans="2:19" x14ac:dyDescent="0.2">
      <c r="B70" s="24"/>
      <c r="C70" s="27"/>
      <c r="D70" s="129"/>
      <c r="E70" s="29"/>
      <c r="F70" s="29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/>
      <c r="S70" s="25"/>
    </row>
    <row r="71" spans="2:19" x14ac:dyDescent="0.2">
      <c r="B71" s="24"/>
      <c r="C71" s="32"/>
      <c r="D71" s="417" t="s">
        <v>56</v>
      </c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9"/>
      <c r="Q71" s="33"/>
      <c r="S71" s="25"/>
    </row>
    <row r="72" spans="2:19" x14ac:dyDescent="0.2">
      <c r="B72" s="24"/>
      <c r="C72" s="32"/>
      <c r="Q72" s="33"/>
      <c r="S72" s="25"/>
    </row>
    <row r="73" spans="2:19" x14ac:dyDescent="0.2">
      <c r="B73" s="24"/>
      <c r="C73" s="32"/>
      <c r="D73" s="130" t="s">
        <v>19</v>
      </c>
      <c r="F73" s="505" t="s">
        <v>38</v>
      </c>
      <c r="G73" s="506"/>
      <c r="H73" s="506"/>
      <c r="I73" s="35"/>
      <c r="J73" s="505" t="s">
        <v>21</v>
      </c>
      <c r="K73" s="505"/>
      <c r="L73" s="505"/>
      <c r="M73" s="35"/>
      <c r="N73" s="131" t="s">
        <v>39</v>
      </c>
      <c r="P73" s="131" t="s">
        <v>40</v>
      </c>
      <c r="Q73" s="33"/>
      <c r="S73" s="25"/>
    </row>
    <row r="74" spans="2:19" s="41" customFormat="1" ht="5.25" customHeight="1" x14ac:dyDescent="0.2">
      <c r="B74" s="38"/>
      <c r="C74" s="39"/>
      <c r="O74" s="16"/>
      <c r="Q74" s="42"/>
      <c r="S74" s="43"/>
    </row>
    <row r="75" spans="2:19" x14ac:dyDescent="0.2">
      <c r="B75" s="24"/>
      <c r="C75" s="32"/>
      <c r="D75" s="132">
        <f t="shared" ref="D75:D84" si="0">D33</f>
        <v>0</v>
      </c>
      <c r="F75" s="490">
        <f t="shared" ref="F75:F84" si="1">F33</f>
        <v>0</v>
      </c>
      <c r="G75" s="491"/>
      <c r="H75" s="492"/>
      <c r="I75" s="35"/>
      <c r="J75" s="493"/>
      <c r="K75" s="494"/>
      <c r="L75" s="495"/>
      <c r="M75" s="35"/>
      <c r="N75" s="133"/>
      <c r="P75" s="133"/>
      <c r="Q75" s="33"/>
      <c r="S75" s="25"/>
    </row>
    <row r="76" spans="2:19" x14ac:dyDescent="0.2">
      <c r="B76" s="24"/>
      <c r="C76" s="32"/>
      <c r="D76" s="132">
        <f t="shared" si="0"/>
        <v>0</v>
      </c>
      <c r="F76" s="490">
        <f t="shared" si="1"/>
        <v>0</v>
      </c>
      <c r="G76" s="491"/>
      <c r="H76" s="492"/>
      <c r="I76" s="35"/>
      <c r="J76" s="493"/>
      <c r="K76" s="494"/>
      <c r="L76" s="495"/>
      <c r="M76" s="35"/>
      <c r="N76" s="133"/>
      <c r="P76" s="133"/>
      <c r="Q76" s="33"/>
      <c r="S76" s="25"/>
    </row>
    <row r="77" spans="2:19" x14ac:dyDescent="0.2">
      <c r="B77" s="24"/>
      <c r="C77" s="32"/>
      <c r="D77" s="132">
        <f t="shared" si="0"/>
        <v>0</v>
      </c>
      <c r="F77" s="490">
        <f t="shared" si="1"/>
        <v>0</v>
      </c>
      <c r="G77" s="491"/>
      <c r="H77" s="492"/>
      <c r="I77" s="35"/>
      <c r="J77" s="493"/>
      <c r="K77" s="494"/>
      <c r="L77" s="495"/>
      <c r="M77" s="35"/>
      <c r="N77" s="133"/>
      <c r="P77" s="133"/>
      <c r="Q77" s="33"/>
      <c r="S77" s="25"/>
    </row>
    <row r="78" spans="2:19" x14ac:dyDescent="0.2">
      <c r="B78" s="24"/>
      <c r="C78" s="32"/>
      <c r="D78" s="132">
        <f t="shared" si="0"/>
        <v>0</v>
      </c>
      <c r="F78" s="490">
        <f t="shared" si="1"/>
        <v>0</v>
      </c>
      <c r="G78" s="491"/>
      <c r="H78" s="492"/>
      <c r="I78" s="35"/>
      <c r="J78" s="493"/>
      <c r="K78" s="494"/>
      <c r="L78" s="495"/>
      <c r="M78" s="35"/>
      <c r="N78" s="133"/>
      <c r="P78" s="133"/>
      <c r="Q78" s="33"/>
      <c r="S78" s="25"/>
    </row>
    <row r="79" spans="2:19" x14ac:dyDescent="0.2">
      <c r="B79" s="24"/>
      <c r="C79" s="32"/>
      <c r="D79" s="132">
        <f t="shared" si="0"/>
        <v>0</v>
      </c>
      <c r="F79" s="490">
        <f t="shared" si="1"/>
        <v>0</v>
      </c>
      <c r="G79" s="491"/>
      <c r="H79" s="492"/>
      <c r="I79" s="35"/>
      <c r="J79" s="493"/>
      <c r="K79" s="494"/>
      <c r="L79" s="495"/>
      <c r="M79" s="35"/>
      <c r="N79" s="133"/>
      <c r="P79" s="133"/>
      <c r="Q79" s="33"/>
      <c r="S79" s="25"/>
    </row>
    <row r="80" spans="2:19" x14ac:dyDescent="0.2">
      <c r="B80" s="24"/>
      <c r="C80" s="32"/>
      <c r="D80" s="132">
        <f t="shared" si="0"/>
        <v>0</v>
      </c>
      <c r="F80" s="490">
        <f t="shared" si="1"/>
        <v>0</v>
      </c>
      <c r="G80" s="491"/>
      <c r="H80" s="492"/>
      <c r="I80" s="35"/>
      <c r="J80" s="493"/>
      <c r="K80" s="494"/>
      <c r="L80" s="495"/>
      <c r="M80" s="35"/>
      <c r="N80" s="133"/>
      <c r="P80" s="133"/>
      <c r="Q80" s="33"/>
      <c r="S80" s="25"/>
    </row>
    <row r="81" spans="2:19" x14ac:dyDescent="0.2">
      <c r="B81" s="24"/>
      <c r="C81" s="32"/>
      <c r="D81" s="132">
        <f t="shared" si="0"/>
        <v>0</v>
      </c>
      <c r="F81" s="490">
        <f t="shared" si="1"/>
        <v>0</v>
      </c>
      <c r="G81" s="491"/>
      <c r="H81" s="492"/>
      <c r="I81" s="35"/>
      <c r="J81" s="493"/>
      <c r="K81" s="494"/>
      <c r="L81" s="495"/>
      <c r="M81" s="35"/>
      <c r="N81" s="133"/>
      <c r="P81" s="133"/>
      <c r="Q81" s="33"/>
      <c r="S81" s="25"/>
    </row>
    <row r="82" spans="2:19" x14ac:dyDescent="0.2">
      <c r="B82" s="24"/>
      <c r="C82" s="32"/>
      <c r="D82" s="132">
        <f t="shared" si="0"/>
        <v>0</v>
      </c>
      <c r="F82" s="490">
        <f t="shared" si="1"/>
        <v>0</v>
      </c>
      <c r="G82" s="491"/>
      <c r="H82" s="492"/>
      <c r="I82" s="35"/>
      <c r="J82" s="493"/>
      <c r="K82" s="494"/>
      <c r="L82" s="495"/>
      <c r="M82" s="35"/>
      <c r="N82" s="133"/>
      <c r="P82" s="133"/>
      <c r="Q82" s="33"/>
      <c r="S82" s="25"/>
    </row>
    <row r="83" spans="2:19" x14ac:dyDescent="0.2">
      <c r="B83" s="24"/>
      <c r="C83" s="32"/>
      <c r="D83" s="132">
        <f t="shared" si="0"/>
        <v>0</v>
      </c>
      <c r="F83" s="490">
        <f t="shared" si="1"/>
        <v>0</v>
      </c>
      <c r="G83" s="491"/>
      <c r="H83" s="492"/>
      <c r="I83" s="35"/>
      <c r="J83" s="493"/>
      <c r="K83" s="494"/>
      <c r="L83" s="495"/>
      <c r="M83" s="35"/>
      <c r="N83" s="133"/>
      <c r="P83" s="133"/>
      <c r="Q83" s="33"/>
      <c r="S83" s="25"/>
    </row>
    <row r="84" spans="2:19" x14ac:dyDescent="0.2">
      <c r="B84" s="24"/>
      <c r="C84" s="32"/>
      <c r="D84" s="132">
        <f t="shared" si="0"/>
        <v>0</v>
      </c>
      <c r="F84" s="490">
        <f t="shared" si="1"/>
        <v>0</v>
      </c>
      <c r="G84" s="491"/>
      <c r="H84" s="492"/>
      <c r="I84" s="35"/>
      <c r="J84" s="493"/>
      <c r="K84" s="494"/>
      <c r="L84" s="495"/>
      <c r="M84" s="35"/>
      <c r="N84" s="133"/>
      <c r="P84" s="133"/>
      <c r="Q84" s="33"/>
      <c r="S84" s="25"/>
    </row>
    <row r="85" spans="2:19" x14ac:dyDescent="0.2">
      <c r="B85" s="24"/>
      <c r="C85" s="50"/>
      <c r="D85" s="134"/>
      <c r="E85" s="52"/>
      <c r="F85" s="516"/>
      <c r="G85" s="517"/>
      <c r="H85" s="517"/>
      <c r="I85" s="101"/>
      <c r="J85" s="516"/>
      <c r="K85" s="517"/>
      <c r="L85" s="517"/>
      <c r="M85" s="101"/>
      <c r="N85" s="516"/>
      <c r="O85" s="517"/>
      <c r="P85" s="517"/>
      <c r="Q85" s="54"/>
      <c r="S85" s="25"/>
    </row>
    <row r="86" spans="2:19" ht="13.5" thickBot="1" x14ac:dyDescent="0.25">
      <c r="B86" s="56"/>
      <c r="C86" s="57"/>
      <c r="D86" s="58"/>
      <c r="E86" s="59"/>
      <c r="F86" s="59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60"/>
    </row>
    <row r="87" spans="2:19" ht="13.5" thickTop="1" x14ac:dyDescent="0.2"/>
  </sheetData>
  <mergeCells count="68">
    <mergeCell ref="C5:D8"/>
    <mergeCell ref="E5:Q8"/>
    <mergeCell ref="D11:P11"/>
    <mergeCell ref="F17:P17"/>
    <mergeCell ref="F35:L35"/>
    <mergeCell ref="F33:L33"/>
    <mergeCell ref="F15:P15"/>
    <mergeCell ref="F19:P19"/>
    <mergeCell ref="F23:P23"/>
    <mergeCell ref="D29:P29"/>
    <mergeCell ref="F31:L31"/>
    <mergeCell ref="D21:P21"/>
    <mergeCell ref="H54:J54"/>
    <mergeCell ref="L54:P54"/>
    <mergeCell ref="F37:L37"/>
    <mergeCell ref="F34:L34"/>
    <mergeCell ref="F41:L41"/>
    <mergeCell ref="F36:L36"/>
    <mergeCell ref="F38:L38"/>
    <mergeCell ref="F39:L39"/>
    <mergeCell ref="F40:L40"/>
    <mergeCell ref="F42:L42"/>
    <mergeCell ref="H52:J52"/>
    <mergeCell ref="L52:P52"/>
    <mergeCell ref="H53:J53"/>
    <mergeCell ref="L53:P53"/>
    <mergeCell ref="H50:J50"/>
    <mergeCell ref="L50:P50"/>
    <mergeCell ref="D47:P47"/>
    <mergeCell ref="H49:J49"/>
    <mergeCell ref="L51:P51"/>
    <mergeCell ref="H51:J51"/>
    <mergeCell ref="L49:P49"/>
    <mergeCell ref="L55:P55"/>
    <mergeCell ref="H57:J57"/>
    <mergeCell ref="H56:J56"/>
    <mergeCell ref="L57:P57"/>
    <mergeCell ref="F63:P66"/>
    <mergeCell ref="H55:J55"/>
    <mergeCell ref="J77:L77"/>
    <mergeCell ref="F76:H76"/>
    <mergeCell ref="D59:P59"/>
    <mergeCell ref="F61:P61"/>
    <mergeCell ref="L56:P56"/>
    <mergeCell ref="J75:L75"/>
    <mergeCell ref="F81:H81"/>
    <mergeCell ref="J81:L81"/>
    <mergeCell ref="F82:H82"/>
    <mergeCell ref="J82:L82"/>
    <mergeCell ref="D71:P71"/>
    <mergeCell ref="F73:H73"/>
    <mergeCell ref="J73:L73"/>
    <mergeCell ref="F80:H80"/>
    <mergeCell ref="J80:L80"/>
    <mergeCell ref="F75:H75"/>
    <mergeCell ref="F79:H79"/>
    <mergeCell ref="J79:L79"/>
    <mergeCell ref="F78:H78"/>
    <mergeCell ref="J78:L78"/>
    <mergeCell ref="J76:L76"/>
    <mergeCell ref="F77:H77"/>
    <mergeCell ref="F85:H85"/>
    <mergeCell ref="J85:L85"/>
    <mergeCell ref="N85:P85"/>
    <mergeCell ref="F83:H83"/>
    <mergeCell ref="J83:L83"/>
    <mergeCell ref="F84:H84"/>
    <mergeCell ref="J84:L84"/>
  </mergeCells>
  <phoneticPr fontId="12" type="noConversion"/>
  <conditionalFormatting sqref="D50:D57 F50:F57 L50:P57 H50:J57">
    <cfRule type="expression" dxfId="20" priority="21">
      <formula>$F50="NO"</formula>
    </cfRule>
  </conditionalFormatting>
  <dataValidations count="4">
    <dataValidation type="list" allowBlank="1" showInputMessage="1" showErrorMessage="1" sqref="F61:P61 H50:J57">
      <formula1>valSintesiDoc</formula1>
    </dataValidation>
    <dataValidation type="list" allowBlank="1" showInputMessage="1" showErrorMessage="1" sqref="J75:L84">
      <formula1>proposteQ</formula1>
    </dataValidation>
    <dataValidation type="list" allowBlank="1" showInputMessage="1" showErrorMessage="1" sqref="F50:F57">
      <formula1>"SI, NO"</formula1>
    </dataValidation>
    <dataValidation type="list" allowBlank="1" showInputMessage="1" showErrorMessage="1" sqref="N75:N84">
      <formula1>limitazioni</formula1>
    </dataValidation>
  </dataValidations>
  <hyperlinks>
    <hyperlink ref="D2" location="Menu!A1" display="Back to Menu"/>
  </hyperlinks>
  <pageMargins left="0.27" right="0.17" top="0.74803149606299213" bottom="0.74803149606299213" header="0.31496062992125984" footer="0.31496062992125984"/>
  <pageSetup paperSize="9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B1:S89"/>
  <sheetViews>
    <sheetView showGridLines="0" zoomScale="90" zoomScaleNormal="90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9.28515625" style="17" customWidth="1"/>
    <col min="5" max="5" width="1" style="18" customWidth="1"/>
    <col min="6" max="6" width="14.42578125" style="18" customWidth="1"/>
    <col min="7" max="7" width="1" style="16" customWidth="1"/>
    <col min="8" max="8" width="13.28515625" style="16" customWidth="1"/>
    <col min="9" max="9" width="1" style="16" customWidth="1"/>
    <col min="10" max="10" width="15" style="16" customWidth="1"/>
    <col min="11" max="11" width="1" style="16" customWidth="1"/>
    <col min="12" max="12" width="6.85546875" style="16" customWidth="1"/>
    <col min="13" max="13" width="1" style="16" customWidth="1"/>
    <col min="14" max="14" width="26" style="16" customWidth="1"/>
    <col min="15" max="15" width="1" style="16" customWidth="1"/>
    <col min="16" max="16" width="53.7109375" style="16" customWidth="1"/>
    <col min="17" max="17" width="1" style="16" customWidth="1"/>
    <col min="18" max="18" width="9.140625" style="16" hidden="1" customWidth="1"/>
    <col min="19" max="19" width="2.425781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4.5" customHeight="1" thickBot="1" x14ac:dyDescent="0.25"/>
    <row r="4" spans="2:19" ht="13.5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95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R6" s="16" t="s">
        <v>28</v>
      </c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R8" s="16" t="s">
        <v>29</v>
      </c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>
        <f>'ID-forn_proc'!F35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36"/>
      <c r="E14" s="16"/>
      <c r="F14" s="16"/>
      <c r="Q14" s="33"/>
      <c r="S14" s="25"/>
    </row>
    <row r="15" spans="2:19" x14ac:dyDescent="0.2">
      <c r="B15" s="24"/>
      <c r="C15" s="32"/>
      <c r="D15" s="135" t="s">
        <v>57</v>
      </c>
      <c r="E15" s="16"/>
      <c r="F15" s="471" t="str">
        <f>'ID-forn_proc'!F78</f>
        <v>Nome_7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36"/>
      <c r="E16" s="16"/>
      <c r="F16" s="16"/>
      <c r="Q16" s="33"/>
      <c r="S16" s="25"/>
    </row>
    <row r="17" spans="2:19" x14ac:dyDescent="0.2">
      <c r="B17" s="24"/>
      <c r="C17" s="32"/>
      <c r="D17" s="11" t="s">
        <v>143</v>
      </c>
      <c r="F17" s="471">
        <f>'ID-forn_proc'!L78</f>
        <v>0</v>
      </c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ht="9" customHeight="1" x14ac:dyDescent="0.2">
      <c r="B18" s="24"/>
      <c r="C18" s="32"/>
      <c r="D18" s="36"/>
      <c r="E18" s="16"/>
      <c r="F18" s="16"/>
      <c r="Q18" s="33"/>
      <c r="S18" s="25"/>
    </row>
    <row r="19" spans="2:19" x14ac:dyDescent="0.2">
      <c r="B19" s="24"/>
      <c r="C19" s="32"/>
      <c r="D19" s="11" t="s">
        <v>141</v>
      </c>
      <c r="F19" s="471">
        <f>'ID-forn_proc'!H78</f>
        <v>0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x14ac:dyDescent="0.2">
      <c r="B20" s="24"/>
      <c r="C20" s="32"/>
      <c r="D20" s="2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3"/>
      <c r="S20" s="25"/>
    </row>
    <row r="21" spans="2:19" x14ac:dyDescent="0.2">
      <c r="B21" s="24"/>
      <c r="C21" s="32"/>
      <c r="D21" s="417" t="s">
        <v>30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33"/>
      <c r="S21" s="25"/>
    </row>
    <row r="22" spans="2:19" x14ac:dyDescent="0.2">
      <c r="B22" s="24"/>
      <c r="C22" s="32"/>
      <c r="D22" s="26"/>
      <c r="Q22" s="33"/>
      <c r="S22" s="25"/>
    </row>
    <row r="23" spans="2:19" x14ac:dyDescent="0.2">
      <c r="B23" s="24"/>
      <c r="C23" s="32"/>
      <c r="D23" s="11" t="s">
        <v>1</v>
      </c>
      <c r="F23" s="471">
        <f>'ID-forn_proc'!$F$12:$L$12</f>
        <v>0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3"/>
      <c r="Q23" s="33"/>
      <c r="S23" s="25"/>
    </row>
    <row r="24" spans="2:19" s="41" customFormat="1" x14ac:dyDescent="0.2">
      <c r="B24" s="38"/>
      <c r="C24" s="39"/>
      <c r="D24" s="40"/>
      <c r="Q24" s="42"/>
      <c r="S24" s="43"/>
    </row>
    <row r="25" spans="2:19" x14ac:dyDescent="0.2">
      <c r="B25" s="24"/>
      <c r="C25" s="32"/>
      <c r="D25" s="11" t="s">
        <v>31</v>
      </c>
      <c r="F25" s="97">
        <f>'ID-forn_proc'!$F$14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S25" s="25"/>
    </row>
    <row r="26" spans="2:19" s="41" customFormat="1" x14ac:dyDescent="0.2">
      <c r="B26" s="38"/>
      <c r="C26" s="39"/>
      <c r="D26" s="40"/>
      <c r="Q26" s="42"/>
      <c r="S26" s="43"/>
    </row>
    <row r="27" spans="2:19" x14ac:dyDescent="0.2">
      <c r="B27" s="24"/>
      <c r="C27" s="32"/>
      <c r="D27" s="11" t="s">
        <v>198</v>
      </c>
      <c r="F27" s="97">
        <f>'ID-forn_proc'!$F$16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3"/>
      <c r="S27" s="25"/>
    </row>
    <row r="28" spans="2:19" x14ac:dyDescent="0.2">
      <c r="B28" s="24"/>
      <c r="C28" s="32"/>
      <c r="D28" s="2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3"/>
      <c r="S28" s="25"/>
    </row>
    <row r="29" spans="2:19" x14ac:dyDescent="0.2">
      <c r="B29" s="24"/>
      <c r="C29" s="32"/>
      <c r="D29" s="417" t="s">
        <v>32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98" t="s">
        <v>2</v>
      </c>
      <c r="E31" s="16"/>
      <c r="F31" s="477" t="s">
        <v>3</v>
      </c>
      <c r="G31" s="477"/>
      <c r="H31" s="477"/>
      <c r="I31" s="477"/>
      <c r="J31" s="477"/>
      <c r="K31" s="477"/>
      <c r="L31" s="477"/>
      <c r="N31" s="98" t="s">
        <v>16</v>
      </c>
      <c r="P31" s="98" t="s">
        <v>17</v>
      </c>
      <c r="Q31" s="33"/>
      <c r="S31" s="25"/>
    </row>
    <row r="32" spans="2:19" ht="4.5" customHeight="1" x14ac:dyDescent="0.2">
      <c r="B32" s="24"/>
      <c r="C32" s="32"/>
      <c r="D32" s="16"/>
      <c r="E32" s="16"/>
      <c r="F32" s="16"/>
      <c r="Q32" s="33"/>
      <c r="S32" s="25"/>
    </row>
    <row r="33" spans="2:19" x14ac:dyDescent="0.2">
      <c r="B33" s="24"/>
      <c r="C33" s="32"/>
      <c r="D33" s="99">
        <f>'ID-forn_proc'!$D54</f>
        <v>0</v>
      </c>
      <c r="E33" s="16"/>
      <c r="F33" s="537">
        <f>'ID-forn_proc'!$F54:$G54</f>
        <v>0</v>
      </c>
      <c r="G33" s="538"/>
      <c r="H33" s="538"/>
      <c r="I33" s="538"/>
      <c r="J33" s="538"/>
      <c r="K33" s="538"/>
      <c r="L33" s="539"/>
      <c r="N33" s="99">
        <f>'ID-forn_proc'!$H54</f>
        <v>0</v>
      </c>
      <c r="P33" s="99">
        <f>'ID-forn_proc'!$J54</f>
        <v>0</v>
      </c>
      <c r="Q33" s="33"/>
      <c r="S33" s="25"/>
    </row>
    <row r="34" spans="2:19" x14ac:dyDescent="0.2">
      <c r="B34" s="24"/>
      <c r="C34" s="32"/>
      <c r="D34" s="99">
        <f>'ID-forn_proc'!$D55</f>
        <v>0</v>
      </c>
      <c r="E34" s="16"/>
      <c r="F34" s="537">
        <f>'ID-forn_proc'!$F55:$G55</f>
        <v>0</v>
      </c>
      <c r="G34" s="538"/>
      <c r="H34" s="538"/>
      <c r="I34" s="538"/>
      <c r="J34" s="538"/>
      <c r="K34" s="538"/>
      <c r="L34" s="539"/>
      <c r="N34" s="99">
        <f>'ID-forn_proc'!$H55</f>
        <v>0</v>
      </c>
      <c r="P34" s="99">
        <f>'ID-forn_proc'!$J55</f>
        <v>0</v>
      </c>
      <c r="Q34" s="33"/>
      <c r="S34" s="25"/>
    </row>
    <row r="35" spans="2:19" x14ac:dyDescent="0.2">
      <c r="B35" s="24"/>
      <c r="C35" s="32"/>
      <c r="D35" s="99">
        <f>'ID-forn_proc'!$D56</f>
        <v>0</v>
      </c>
      <c r="E35" s="16"/>
      <c r="F35" s="537">
        <f>'ID-forn_proc'!$F56:$G56</f>
        <v>0</v>
      </c>
      <c r="G35" s="538"/>
      <c r="H35" s="538"/>
      <c r="I35" s="538"/>
      <c r="J35" s="538"/>
      <c r="K35" s="538"/>
      <c r="L35" s="539"/>
      <c r="N35" s="99">
        <f>'ID-forn_proc'!$H56</f>
        <v>0</v>
      </c>
      <c r="P35" s="99">
        <f>'ID-forn_proc'!$J56</f>
        <v>0</v>
      </c>
      <c r="Q35" s="33"/>
      <c r="S35" s="25"/>
    </row>
    <row r="36" spans="2:19" x14ac:dyDescent="0.2">
      <c r="B36" s="24"/>
      <c r="C36" s="32"/>
      <c r="D36" s="99">
        <f>'ID-forn_proc'!$D57</f>
        <v>0</v>
      </c>
      <c r="E36" s="16"/>
      <c r="F36" s="537">
        <f>'ID-forn_proc'!$F57:$G57</f>
        <v>0</v>
      </c>
      <c r="G36" s="538"/>
      <c r="H36" s="538"/>
      <c r="I36" s="538"/>
      <c r="J36" s="538"/>
      <c r="K36" s="538"/>
      <c r="L36" s="539"/>
      <c r="N36" s="99">
        <f>'ID-forn_proc'!$H57</f>
        <v>0</v>
      </c>
      <c r="P36" s="99">
        <f>'ID-forn_proc'!$J57</f>
        <v>0</v>
      </c>
      <c r="Q36" s="33"/>
      <c r="S36" s="25"/>
    </row>
    <row r="37" spans="2:19" x14ac:dyDescent="0.2">
      <c r="B37" s="24"/>
      <c r="C37" s="32"/>
      <c r="D37" s="99">
        <f>'ID-forn_proc'!$D58</f>
        <v>0</v>
      </c>
      <c r="E37" s="16"/>
      <c r="F37" s="537">
        <f>'ID-forn_proc'!$F58:$G58</f>
        <v>0</v>
      </c>
      <c r="G37" s="538"/>
      <c r="H37" s="538"/>
      <c r="I37" s="538"/>
      <c r="J37" s="538"/>
      <c r="K37" s="538"/>
      <c r="L37" s="539"/>
      <c r="N37" s="99">
        <f>'ID-forn_proc'!$H58</f>
        <v>0</v>
      </c>
      <c r="P37" s="99">
        <f>'ID-forn_proc'!$J58</f>
        <v>0</v>
      </c>
      <c r="Q37" s="33"/>
      <c r="S37" s="25"/>
    </row>
    <row r="38" spans="2:19" x14ac:dyDescent="0.2">
      <c r="B38" s="24"/>
      <c r="C38" s="32"/>
      <c r="D38" s="99">
        <f>'ID-forn_proc'!$D59</f>
        <v>0</v>
      </c>
      <c r="E38" s="16"/>
      <c r="F38" s="537">
        <f>'ID-forn_proc'!$F59:$G59</f>
        <v>0</v>
      </c>
      <c r="G38" s="538"/>
      <c r="H38" s="538"/>
      <c r="I38" s="538"/>
      <c r="J38" s="538"/>
      <c r="K38" s="538"/>
      <c r="L38" s="539"/>
      <c r="N38" s="99">
        <f>'ID-forn_proc'!$H59</f>
        <v>0</v>
      </c>
      <c r="P38" s="99">
        <f>'ID-forn_proc'!$J59</f>
        <v>0</v>
      </c>
      <c r="Q38" s="33"/>
      <c r="S38" s="25"/>
    </row>
    <row r="39" spans="2:19" x14ac:dyDescent="0.2">
      <c r="B39" s="24"/>
      <c r="C39" s="32"/>
      <c r="D39" s="99">
        <f>'ID-forn_proc'!$D60</f>
        <v>0</v>
      </c>
      <c r="E39" s="16"/>
      <c r="F39" s="537">
        <f>'ID-forn_proc'!$F60:$G60</f>
        <v>0</v>
      </c>
      <c r="G39" s="538"/>
      <c r="H39" s="538"/>
      <c r="I39" s="538"/>
      <c r="J39" s="538"/>
      <c r="K39" s="538"/>
      <c r="L39" s="539"/>
      <c r="N39" s="99">
        <f>'ID-forn_proc'!$H60</f>
        <v>0</v>
      </c>
      <c r="P39" s="99">
        <f>'ID-forn_proc'!$J60</f>
        <v>0</v>
      </c>
      <c r="Q39" s="33"/>
      <c r="S39" s="25"/>
    </row>
    <row r="40" spans="2:19" x14ac:dyDescent="0.2">
      <c r="B40" s="24"/>
      <c r="C40" s="32"/>
      <c r="D40" s="99">
        <f>'ID-forn_proc'!$D61</f>
        <v>0</v>
      </c>
      <c r="E40" s="16"/>
      <c r="F40" s="537">
        <f>'ID-forn_proc'!$F61:$G61</f>
        <v>0</v>
      </c>
      <c r="G40" s="538"/>
      <c r="H40" s="538"/>
      <c r="I40" s="538"/>
      <c r="J40" s="538"/>
      <c r="K40" s="538"/>
      <c r="L40" s="539"/>
      <c r="N40" s="99">
        <f>'ID-forn_proc'!$H61</f>
        <v>0</v>
      </c>
      <c r="P40" s="99">
        <f>'ID-forn_proc'!$J61</f>
        <v>0</v>
      </c>
      <c r="Q40" s="33"/>
      <c r="S40" s="25"/>
    </row>
    <row r="41" spans="2:19" x14ac:dyDescent="0.2">
      <c r="B41" s="24"/>
      <c r="C41" s="32"/>
      <c r="D41" s="99">
        <f>'ID-forn_proc'!$D62</f>
        <v>0</v>
      </c>
      <c r="E41" s="16"/>
      <c r="F41" s="537">
        <f>'ID-forn_proc'!$F62:$G62</f>
        <v>0</v>
      </c>
      <c r="G41" s="538"/>
      <c r="H41" s="538"/>
      <c r="I41" s="538"/>
      <c r="J41" s="538"/>
      <c r="K41" s="538"/>
      <c r="L41" s="539"/>
      <c r="N41" s="99">
        <f>'ID-forn_proc'!$H62</f>
        <v>0</v>
      </c>
      <c r="P41" s="99">
        <f>'ID-forn_proc'!$J62</f>
        <v>0</v>
      </c>
      <c r="Q41" s="33"/>
      <c r="S41" s="25"/>
    </row>
    <row r="42" spans="2:19" x14ac:dyDescent="0.2">
      <c r="B42" s="24"/>
      <c r="C42" s="32"/>
      <c r="D42" s="99">
        <f>'ID-forn_proc'!$D63</f>
        <v>0</v>
      </c>
      <c r="E42" s="16"/>
      <c r="F42" s="537">
        <f>'ID-forn_proc'!$F63:$G63</f>
        <v>0</v>
      </c>
      <c r="G42" s="538"/>
      <c r="H42" s="538"/>
      <c r="I42" s="538"/>
      <c r="J42" s="538"/>
      <c r="K42" s="538"/>
      <c r="L42" s="539"/>
      <c r="N42" s="99">
        <f>'ID-forn_proc'!$H63</f>
        <v>0</v>
      </c>
      <c r="P42" s="99">
        <f>'ID-forn_proc'!$J63</f>
        <v>0</v>
      </c>
      <c r="Q42" s="33"/>
      <c r="S42" s="25"/>
    </row>
    <row r="43" spans="2:19" x14ac:dyDescent="0.2">
      <c r="B43" s="24"/>
      <c r="C43" s="50"/>
      <c r="D43" s="100"/>
      <c r="E43" s="52"/>
      <c r="F43" s="101"/>
      <c r="G43" s="101"/>
      <c r="H43" s="102"/>
      <c r="I43" s="103"/>
      <c r="J43" s="103"/>
      <c r="K43" s="53"/>
      <c r="L43" s="53"/>
      <c r="M43" s="53"/>
      <c r="N43" s="53"/>
      <c r="O43" s="53"/>
      <c r="P43" s="53"/>
      <c r="Q43" s="54"/>
      <c r="S43" s="25"/>
    </row>
    <row r="44" spans="2:19" x14ac:dyDescent="0.2">
      <c r="B44" s="24"/>
      <c r="D44" s="26"/>
      <c r="F44" s="35"/>
      <c r="G44" s="35"/>
      <c r="H44" s="55"/>
      <c r="I44" s="44"/>
      <c r="J44" s="44"/>
      <c r="K44" s="37"/>
      <c r="L44" s="37"/>
      <c r="M44" s="37"/>
      <c r="N44" s="37"/>
      <c r="O44" s="37"/>
      <c r="P44" s="37"/>
      <c r="S44" s="25"/>
    </row>
    <row r="45" spans="2:19" x14ac:dyDescent="0.2">
      <c r="B45" s="24"/>
      <c r="D45" s="2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180</v>
      </c>
      <c r="E49" s="46"/>
      <c r="F49" s="108" t="s">
        <v>25</v>
      </c>
      <c r="G49" s="47"/>
      <c r="H49" s="540" t="s">
        <v>26</v>
      </c>
      <c r="I49" s="541"/>
      <c r="J49" s="542"/>
      <c r="L49" s="540" t="s">
        <v>27</v>
      </c>
      <c r="M49" s="541"/>
      <c r="N49" s="541"/>
      <c r="O49" s="541"/>
      <c r="P49" s="542"/>
      <c r="Q49" s="33"/>
      <c r="S49" s="25"/>
    </row>
    <row r="50" spans="2:19" ht="33" customHeight="1" x14ac:dyDescent="0.2">
      <c r="B50" s="24"/>
      <c r="C50" s="32"/>
      <c r="D50" s="109"/>
      <c r="E50" s="46"/>
      <c r="F50" s="110"/>
      <c r="G50" s="47"/>
      <c r="H50" s="531"/>
      <c r="I50" s="532"/>
      <c r="J50" s="533"/>
      <c r="K50" s="47"/>
      <c r="L50" s="543"/>
      <c r="M50" s="544"/>
      <c r="N50" s="544"/>
      <c r="O50" s="544"/>
      <c r="P50" s="545"/>
      <c r="Q50" s="33"/>
      <c r="S50" s="25"/>
    </row>
    <row r="51" spans="2:19" ht="33" customHeight="1" x14ac:dyDescent="0.2">
      <c r="B51" s="24"/>
      <c r="C51" s="32"/>
      <c r="D51" s="109"/>
      <c r="E51" s="46"/>
      <c r="F51" s="110"/>
      <c r="G51" s="47"/>
      <c r="H51" s="531"/>
      <c r="I51" s="532"/>
      <c r="J51" s="533"/>
      <c r="K51" s="47"/>
      <c r="L51" s="534"/>
      <c r="M51" s="535"/>
      <c r="N51" s="535"/>
      <c r="O51" s="535"/>
      <c r="P51" s="536"/>
      <c r="Q51" s="33"/>
      <c r="S51" s="25"/>
    </row>
    <row r="52" spans="2:19" ht="33" customHeight="1" x14ac:dyDescent="0.2">
      <c r="B52" s="24"/>
      <c r="C52" s="32"/>
      <c r="D52" s="109"/>
      <c r="E52" s="46"/>
      <c r="F52" s="110"/>
      <c r="G52" s="47"/>
      <c r="H52" s="531"/>
      <c r="I52" s="532"/>
      <c r="J52" s="533"/>
      <c r="K52" s="47"/>
      <c r="L52" s="534"/>
      <c r="M52" s="535"/>
      <c r="N52" s="535"/>
      <c r="O52" s="535"/>
      <c r="P52" s="536"/>
      <c r="Q52" s="33"/>
      <c r="S52" s="25"/>
    </row>
    <row r="53" spans="2:19" ht="33" customHeight="1" x14ac:dyDescent="0.2">
      <c r="B53" s="24"/>
      <c r="C53" s="32"/>
      <c r="D53" s="109"/>
      <c r="E53" s="46"/>
      <c r="F53" s="110"/>
      <c r="G53" s="47"/>
      <c r="H53" s="531"/>
      <c r="I53" s="532"/>
      <c r="J53" s="533"/>
      <c r="K53" s="47"/>
      <c r="L53" s="534"/>
      <c r="M53" s="535"/>
      <c r="N53" s="535"/>
      <c r="O53" s="535"/>
      <c r="P53" s="536"/>
      <c r="Q53" s="33"/>
      <c r="S53" s="25"/>
    </row>
    <row r="54" spans="2:19" ht="33" customHeight="1" x14ac:dyDescent="0.2">
      <c r="B54" s="24"/>
      <c r="C54" s="32"/>
      <c r="D54" s="109"/>
      <c r="E54" s="46"/>
      <c r="F54" s="110"/>
      <c r="G54" s="47"/>
      <c r="H54" s="531"/>
      <c r="I54" s="532"/>
      <c r="J54" s="533"/>
      <c r="K54" s="47"/>
      <c r="L54" s="534"/>
      <c r="M54" s="535"/>
      <c r="N54" s="535"/>
      <c r="O54" s="535"/>
      <c r="P54" s="536"/>
      <c r="Q54" s="33"/>
      <c r="S54" s="25"/>
    </row>
    <row r="55" spans="2:19" ht="33" customHeight="1" x14ac:dyDescent="0.2">
      <c r="B55" s="24"/>
      <c r="C55" s="32"/>
      <c r="D55" s="109"/>
      <c r="E55" s="46"/>
      <c r="F55" s="110"/>
      <c r="G55" s="47"/>
      <c r="H55" s="531"/>
      <c r="I55" s="532"/>
      <c r="J55" s="533"/>
      <c r="K55" s="47"/>
      <c r="L55" s="534"/>
      <c r="M55" s="535"/>
      <c r="N55" s="535"/>
      <c r="O55" s="535"/>
      <c r="P55" s="536"/>
      <c r="Q55" s="33"/>
      <c r="S55" s="25"/>
    </row>
    <row r="56" spans="2:19" ht="33" customHeight="1" x14ac:dyDescent="0.2">
      <c r="B56" s="24"/>
      <c r="C56" s="32"/>
      <c r="D56" s="109"/>
      <c r="E56" s="46"/>
      <c r="F56" s="110"/>
      <c r="G56" s="47"/>
      <c r="H56" s="531"/>
      <c r="I56" s="532"/>
      <c r="J56" s="533"/>
      <c r="K56" s="47"/>
      <c r="L56" s="534"/>
      <c r="M56" s="535"/>
      <c r="N56" s="535"/>
      <c r="O56" s="535"/>
      <c r="P56" s="536"/>
      <c r="Q56" s="33"/>
      <c r="S56" s="25"/>
    </row>
    <row r="57" spans="2:19" ht="33" customHeight="1" x14ac:dyDescent="0.2">
      <c r="B57" s="24"/>
      <c r="C57" s="32"/>
      <c r="D57" s="109"/>
      <c r="E57" s="46"/>
      <c r="F57" s="110"/>
      <c r="G57" s="47"/>
      <c r="H57" s="531"/>
      <c r="I57" s="532"/>
      <c r="J57" s="533"/>
      <c r="K57" s="47"/>
      <c r="L57" s="534"/>
      <c r="M57" s="535"/>
      <c r="N57" s="535"/>
      <c r="O57" s="535"/>
      <c r="P57" s="536"/>
      <c r="Q57" s="33"/>
      <c r="S57" s="25"/>
    </row>
    <row r="58" spans="2:19" ht="33" customHeight="1" x14ac:dyDescent="0.2">
      <c r="B58" s="24"/>
      <c r="C58" s="32"/>
      <c r="D58" s="109"/>
      <c r="E58" s="46"/>
      <c r="F58" s="110"/>
      <c r="G58" s="47"/>
      <c r="H58" s="531"/>
      <c r="I58" s="532"/>
      <c r="J58" s="533"/>
      <c r="K58" s="47"/>
      <c r="L58" s="534"/>
      <c r="M58" s="535"/>
      <c r="N58" s="535"/>
      <c r="O58" s="535"/>
      <c r="P58" s="536"/>
      <c r="Q58" s="33"/>
      <c r="S58" s="25"/>
    </row>
    <row r="59" spans="2:19" ht="33" customHeight="1" x14ac:dyDescent="0.2">
      <c r="B59" s="24"/>
      <c r="C59" s="32"/>
      <c r="D59" s="109"/>
      <c r="E59" s="46"/>
      <c r="F59" s="110"/>
      <c r="G59" s="47"/>
      <c r="H59" s="531"/>
      <c r="I59" s="532"/>
      <c r="J59" s="533"/>
      <c r="K59" s="47"/>
      <c r="L59" s="534"/>
      <c r="M59" s="535"/>
      <c r="N59" s="535"/>
      <c r="O59" s="535"/>
      <c r="P59" s="536"/>
      <c r="Q59" s="33"/>
      <c r="S59" s="25"/>
    </row>
    <row r="60" spans="2:19" ht="33" customHeight="1" x14ac:dyDescent="0.2">
      <c r="B60" s="24"/>
      <c r="C60" s="32"/>
      <c r="D60" s="109"/>
      <c r="E60" s="46"/>
      <c r="F60" s="110"/>
      <c r="G60" s="47"/>
      <c r="H60" s="531"/>
      <c r="I60" s="532"/>
      <c r="J60" s="533"/>
      <c r="K60" s="47"/>
      <c r="L60" s="534"/>
      <c r="M60" s="535"/>
      <c r="N60" s="535"/>
      <c r="O60" s="535"/>
      <c r="P60" s="536"/>
      <c r="Q60" s="33"/>
      <c r="S60" s="25"/>
    </row>
    <row r="61" spans="2:19" x14ac:dyDescent="0.2">
      <c r="B61" s="24"/>
      <c r="C61" s="32"/>
      <c r="Q61" s="33"/>
      <c r="S61" s="25"/>
    </row>
    <row r="62" spans="2:19" x14ac:dyDescent="0.2">
      <c r="B62" s="24"/>
      <c r="C62" s="32"/>
      <c r="D62" s="417" t="s">
        <v>36</v>
      </c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9"/>
      <c r="Q62" s="33"/>
      <c r="S62" s="25"/>
    </row>
    <row r="63" spans="2:19" x14ac:dyDescent="0.2">
      <c r="B63" s="24"/>
      <c r="C63" s="32"/>
      <c r="Q63" s="33"/>
      <c r="S63" s="25"/>
    </row>
    <row r="64" spans="2:19" x14ac:dyDescent="0.2">
      <c r="B64" s="24"/>
      <c r="C64" s="32"/>
      <c r="D64" s="11" t="s">
        <v>37</v>
      </c>
      <c r="F64" s="481"/>
      <c r="G64" s="482"/>
      <c r="H64" s="482"/>
      <c r="I64" s="482"/>
      <c r="J64" s="482"/>
      <c r="K64" s="482"/>
      <c r="L64" s="482"/>
      <c r="M64" s="482"/>
      <c r="N64" s="482"/>
      <c r="O64" s="482"/>
      <c r="P64" s="483"/>
      <c r="Q64" s="33"/>
      <c r="S64" s="25"/>
    </row>
    <row r="65" spans="2:19" ht="8.25" customHeight="1" x14ac:dyDescent="0.2">
      <c r="B65" s="24"/>
      <c r="C65" s="32"/>
      <c r="D65" s="11"/>
      <c r="F65" s="37"/>
      <c r="G65" s="37"/>
      <c r="H65" s="37"/>
      <c r="I65" s="35"/>
      <c r="J65" s="55"/>
      <c r="K65" s="35"/>
      <c r="L65" s="37"/>
      <c r="M65" s="37"/>
      <c r="N65" s="37"/>
      <c r="O65" s="37"/>
      <c r="P65" s="37"/>
      <c r="Q65" s="33"/>
      <c r="S65" s="25"/>
    </row>
    <row r="66" spans="2:19" x14ac:dyDescent="0.2">
      <c r="B66" s="24"/>
      <c r="C66" s="32"/>
      <c r="D66" s="55" t="s">
        <v>15</v>
      </c>
      <c r="F66" s="520"/>
      <c r="G66" s="521"/>
      <c r="H66" s="521"/>
      <c r="I66" s="521"/>
      <c r="J66" s="521"/>
      <c r="K66" s="521"/>
      <c r="L66" s="521"/>
      <c r="M66" s="521"/>
      <c r="N66" s="521"/>
      <c r="O66" s="521"/>
      <c r="P66" s="522"/>
      <c r="Q66" s="33"/>
      <c r="S66" s="25"/>
    </row>
    <row r="67" spans="2:19" x14ac:dyDescent="0.2">
      <c r="B67" s="24"/>
      <c r="C67" s="32"/>
      <c r="D67" s="55"/>
      <c r="F67" s="523"/>
      <c r="G67" s="524"/>
      <c r="H67" s="524"/>
      <c r="I67" s="524"/>
      <c r="J67" s="524"/>
      <c r="K67" s="524"/>
      <c r="L67" s="524"/>
      <c r="M67" s="524"/>
      <c r="N67" s="524"/>
      <c r="O67" s="524"/>
      <c r="P67" s="525"/>
      <c r="Q67" s="33"/>
      <c r="S67" s="25"/>
    </row>
    <row r="68" spans="2:19" x14ac:dyDescent="0.2">
      <c r="B68" s="24"/>
      <c r="C68" s="32"/>
      <c r="D68" s="55"/>
      <c r="F68" s="523"/>
      <c r="G68" s="524"/>
      <c r="H68" s="524"/>
      <c r="I68" s="524"/>
      <c r="J68" s="524"/>
      <c r="K68" s="524"/>
      <c r="L68" s="524"/>
      <c r="M68" s="524"/>
      <c r="N68" s="524"/>
      <c r="O68" s="524"/>
      <c r="P68" s="525"/>
      <c r="Q68" s="33"/>
      <c r="S68" s="25"/>
    </row>
    <row r="69" spans="2:19" x14ac:dyDescent="0.2">
      <c r="B69" s="24"/>
      <c r="C69" s="32"/>
      <c r="D69" s="11"/>
      <c r="F69" s="526"/>
      <c r="G69" s="527"/>
      <c r="H69" s="527"/>
      <c r="I69" s="527"/>
      <c r="J69" s="527"/>
      <c r="K69" s="527"/>
      <c r="L69" s="527"/>
      <c r="M69" s="527"/>
      <c r="N69" s="527"/>
      <c r="O69" s="527"/>
      <c r="P69" s="528"/>
      <c r="Q69" s="33"/>
      <c r="S69" s="25"/>
    </row>
    <row r="70" spans="2:19" x14ac:dyDescent="0.2">
      <c r="B70" s="24"/>
      <c r="C70" s="50"/>
      <c r="D70" s="51"/>
      <c r="E70" s="52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4"/>
      <c r="S70" s="25"/>
    </row>
    <row r="71" spans="2:19" x14ac:dyDescent="0.2">
      <c r="B71" s="24"/>
      <c r="S71" s="25"/>
    </row>
    <row r="72" spans="2:19" x14ac:dyDescent="0.2">
      <c r="B72" s="24"/>
      <c r="C72" s="27"/>
      <c r="D72" s="129"/>
      <c r="E72" s="29"/>
      <c r="F72" s="29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1"/>
      <c r="S72" s="25"/>
    </row>
    <row r="73" spans="2:19" x14ac:dyDescent="0.2">
      <c r="B73" s="24"/>
      <c r="C73" s="32"/>
      <c r="D73" s="417" t="s">
        <v>56</v>
      </c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9"/>
      <c r="Q73" s="33"/>
      <c r="S73" s="25"/>
    </row>
    <row r="74" spans="2:19" x14ac:dyDescent="0.2">
      <c r="B74" s="24"/>
      <c r="C74" s="32"/>
      <c r="Q74" s="33"/>
      <c r="S74" s="25"/>
    </row>
    <row r="75" spans="2:19" x14ac:dyDescent="0.2">
      <c r="B75" s="24"/>
      <c r="C75" s="32"/>
      <c r="D75" s="130" t="s">
        <v>19</v>
      </c>
      <c r="F75" s="505" t="s">
        <v>38</v>
      </c>
      <c r="G75" s="506"/>
      <c r="H75" s="506"/>
      <c r="I75" s="35"/>
      <c r="J75" s="505" t="s">
        <v>21</v>
      </c>
      <c r="K75" s="505"/>
      <c r="L75" s="505"/>
      <c r="M75" s="35"/>
      <c r="N75" s="131" t="s">
        <v>149</v>
      </c>
      <c r="P75" s="131" t="s">
        <v>150</v>
      </c>
      <c r="Q75" s="33"/>
      <c r="S75" s="25"/>
    </row>
    <row r="76" spans="2:19" s="41" customFormat="1" ht="5.25" customHeight="1" x14ac:dyDescent="0.2">
      <c r="B76" s="38"/>
      <c r="C76" s="39"/>
      <c r="O76" s="16"/>
      <c r="Q76" s="42"/>
      <c r="S76" s="43"/>
    </row>
    <row r="77" spans="2:19" x14ac:dyDescent="0.2">
      <c r="B77" s="24"/>
      <c r="C77" s="32"/>
      <c r="D77" s="132">
        <f t="shared" ref="D77:D86" si="0">D33</f>
        <v>0</v>
      </c>
      <c r="F77" s="490">
        <f t="shared" ref="F77:F86" si="1">F33</f>
        <v>0</v>
      </c>
      <c r="G77" s="491"/>
      <c r="H77" s="492"/>
      <c r="I77" s="35"/>
      <c r="J77" s="493"/>
      <c r="K77" s="494"/>
      <c r="L77" s="495"/>
      <c r="M77" s="35"/>
      <c r="N77" s="133"/>
      <c r="P77" s="133"/>
      <c r="Q77" s="33"/>
      <c r="S77" s="25"/>
    </row>
    <row r="78" spans="2:19" x14ac:dyDescent="0.2">
      <c r="B78" s="24"/>
      <c r="C78" s="32"/>
      <c r="D78" s="132">
        <f t="shared" si="0"/>
        <v>0</v>
      </c>
      <c r="F78" s="490">
        <f t="shared" si="1"/>
        <v>0</v>
      </c>
      <c r="G78" s="491"/>
      <c r="H78" s="492"/>
      <c r="I78" s="35"/>
      <c r="J78" s="493"/>
      <c r="K78" s="494"/>
      <c r="L78" s="495"/>
      <c r="M78" s="35"/>
      <c r="N78" s="133"/>
      <c r="P78" s="133"/>
      <c r="Q78" s="33"/>
      <c r="S78" s="25"/>
    </row>
    <row r="79" spans="2:19" x14ac:dyDescent="0.2">
      <c r="B79" s="24"/>
      <c r="C79" s="32"/>
      <c r="D79" s="132">
        <f t="shared" si="0"/>
        <v>0</v>
      </c>
      <c r="F79" s="490">
        <f t="shared" si="1"/>
        <v>0</v>
      </c>
      <c r="G79" s="491"/>
      <c r="H79" s="492"/>
      <c r="I79" s="35"/>
      <c r="J79" s="493"/>
      <c r="K79" s="494"/>
      <c r="L79" s="495"/>
      <c r="M79" s="35"/>
      <c r="N79" s="133"/>
      <c r="P79" s="133"/>
      <c r="Q79" s="33"/>
      <c r="S79" s="25"/>
    </row>
    <row r="80" spans="2:19" x14ac:dyDescent="0.2">
      <c r="B80" s="24"/>
      <c r="C80" s="32"/>
      <c r="D80" s="132">
        <f t="shared" si="0"/>
        <v>0</v>
      </c>
      <c r="F80" s="490">
        <f t="shared" si="1"/>
        <v>0</v>
      </c>
      <c r="G80" s="491"/>
      <c r="H80" s="492"/>
      <c r="I80" s="35"/>
      <c r="J80" s="493"/>
      <c r="K80" s="494"/>
      <c r="L80" s="495"/>
      <c r="M80" s="35"/>
      <c r="N80" s="133"/>
      <c r="P80" s="133"/>
      <c r="Q80" s="33"/>
      <c r="S80" s="25"/>
    </row>
    <row r="81" spans="2:19" x14ac:dyDescent="0.2">
      <c r="B81" s="24"/>
      <c r="C81" s="32"/>
      <c r="D81" s="132">
        <f t="shared" si="0"/>
        <v>0</v>
      </c>
      <c r="F81" s="490">
        <f t="shared" si="1"/>
        <v>0</v>
      </c>
      <c r="G81" s="491"/>
      <c r="H81" s="492"/>
      <c r="I81" s="35"/>
      <c r="J81" s="493"/>
      <c r="K81" s="494"/>
      <c r="L81" s="495"/>
      <c r="M81" s="35"/>
      <c r="N81" s="133"/>
      <c r="P81" s="133"/>
      <c r="Q81" s="33"/>
      <c r="S81" s="25"/>
    </row>
    <row r="82" spans="2:19" x14ac:dyDescent="0.2">
      <c r="B82" s="24"/>
      <c r="C82" s="32"/>
      <c r="D82" s="132">
        <f t="shared" si="0"/>
        <v>0</v>
      </c>
      <c r="F82" s="490">
        <f t="shared" si="1"/>
        <v>0</v>
      </c>
      <c r="G82" s="491"/>
      <c r="H82" s="492"/>
      <c r="I82" s="35"/>
      <c r="J82" s="493"/>
      <c r="K82" s="494"/>
      <c r="L82" s="495"/>
      <c r="M82" s="35"/>
      <c r="N82" s="133"/>
      <c r="P82" s="133"/>
      <c r="Q82" s="33"/>
      <c r="S82" s="25"/>
    </row>
    <row r="83" spans="2:19" x14ac:dyDescent="0.2">
      <c r="B83" s="24"/>
      <c r="C83" s="32"/>
      <c r="D83" s="132">
        <f t="shared" si="0"/>
        <v>0</v>
      </c>
      <c r="F83" s="490">
        <f t="shared" si="1"/>
        <v>0</v>
      </c>
      <c r="G83" s="491"/>
      <c r="H83" s="492"/>
      <c r="I83" s="35"/>
      <c r="J83" s="493"/>
      <c r="K83" s="494"/>
      <c r="L83" s="495"/>
      <c r="M83" s="35"/>
      <c r="N83" s="133"/>
      <c r="P83" s="133"/>
      <c r="Q83" s="33"/>
      <c r="S83" s="25"/>
    </row>
    <row r="84" spans="2:19" x14ac:dyDescent="0.2">
      <c r="B84" s="24"/>
      <c r="C84" s="32"/>
      <c r="D84" s="132">
        <f t="shared" si="0"/>
        <v>0</v>
      </c>
      <c r="F84" s="490">
        <f t="shared" si="1"/>
        <v>0</v>
      </c>
      <c r="G84" s="491"/>
      <c r="H84" s="492"/>
      <c r="I84" s="35"/>
      <c r="J84" s="493"/>
      <c r="K84" s="494"/>
      <c r="L84" s="495"/>
      <c r="M84" s="35"/>
      <c r="N84" s="133"/>
      <c r="P84" s="133"/>
      <c r="Q84" s="33"/>
      <c r="S84" s="25"/>
    </row>
    <row r="85" spans="2:19" x14ac:dyDescent="0.2">
      <c r="B85" s="24"/>
      <c r="C85" s="32"/>
      <c r="D85" s="132">
        <f t="shared" si="0"/>
        <v>0</v>
      </c>
      <c r="F85" s="490">
        <f t="shared" si="1"/>
        <v>0</v>
      </c>
      <c r="G85" s="491"/>
      <c r="H85" s="492"/>
      <c r="I85" s="35"/>
      <c r="J85" s="493"/>
      <c r="K85" s="494"/>
      <c r="L85" s="495"/>
      <c r="M85" s="35"/>
      <c r="N85" s="133"/>
      <c r="P85" s="133"/>
      <c r="Q85" s="33"/>
      <c r="S85" s="25"/>
    </row>
    <row r="86" spans="2:19" x14ac:dyDescent="0.2">
      <c r="B86" s="24"/>
      <c r="C86" s="32"/>
      <c r="D86" s="132">
        <f t="shared" si="0"/>
        <v>0</v>
      </c>
      <c r="F86" s="490">
        <f t="shared" si="1"/>
        <v>0</v>
      </c>
      <c r="G86" s="491"/>
      <c r="H86" s="492"/>
      <c r="I86" s="35"/>
      <c r="J86" s="493"/>
      <c r="K86" s="494"/>
      <c r="L86" s="495"/>
      <c r="M86" s="35"/>
      <c r="N86" s="133"/>
      <c r="P86" s="133"/>
      <c r="Q86" s="33"/>
      <c r="S86" s="25"/>
    </row>
    <row r="87" spans="2:19" x14ac:dyDescent="0.2">
      <c r="B87" s="24"/>
      <c r="C87" s="50"/>
      <c r="D87" s="134"/>
      <c r="E87" s="52"/>
      <c r="F87" s="516"/>
      <c r="G87" s="517"/>
      <c r="H87" s="517"/>
      <c r="I87" s="101"/>
      <c r="J87" s="516"/>
      <c r="K87" s="516"/>
      <c r="L87" s="516"/>
      <c r="M87" s="101"/>
      <c r="N87" s="516"/>
      <c r="O87" s="517"/>
      <c r="P87" s="517"/>
      <c r="Q87" s="54"/>
      <c r="S87" s="25"/>
    </row>
    <row r="88" spans="2:19" ht="13.5" thickBot="1" x14ac:dyDescent="0.25">
      <c r="B88" s="56"/>
      <c r="C88" s="57"/>
      <c r="D88" s="58"/>
      <c r="E88" s="59"/>
      <c r="F88" s="59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60"/>
    </row>
    <row r="89" spans="2:19" ht="13.5" thickTop="1" x14ac:dyDescent="0.2"/>
  </sheetData>
  <mergeCells count="74">
    <mergeCell ref="J77:L77"/>
    <mergeCell ref="F87:H87"/>
    <mergeCell ref="F81:H81"/>
    <mergeCell ref="J81:L81"/>
    <mergeCell ref="F80:H80"/>
    <mergeCell ref="F84:H84"/>
    <mergeCell ref="J84:L84"/>
    <mergeCell ref="F85:H85"/>
    <mergeCell ref="J85:L85"/>
    <mergeCell ref="F86:H86"/>
    <mergeCell ref="J87:L87"/>
    <mergeCell ref="J86:L86"/>
    <mergeCell ref="F82:H82"/>
    <mergeCell ref="J82:L82"/>
    <mergeCell ref="F83:H83"/>
    <mergeCell ref="J83:L83"/>
    <mergeCell ref="H57:J57"/>
    <mergeCell ref="L57:P57"/>
    <mergeCell ref="J80:L80"/>
    <mergeCell ref="D73:P73"/>
    <mergeCell ref="F78:H78"/>
    <mergeCell ref="J78:L78"/>
    <mergeCell ref="F79:H79"/>
    <mergeCell ref="J79:L79"/>
    <mergeCell ref="J75:L75"/>
    <mergeCell ref="F77:H77"/>
    <mergeCell ref="L59:P59"/>
    <mergeCell ref="H59:J59"/>
    <mergeCell ref="D62:P62"/>
    <mergeCell ref="H60:J60"/>
    <mergeCell ref="F66:P69"/>
    <mergeCell ref="F75:H75"/>
    <mergeCell ref="F37:L37"/>
    <mergeCell ref="H58:J58"/>
    <mergeCell ref="L58:P58"/>
    <mergeCell ref="H51:J51"/>
    <mergeCell ref="L51:P51"/>
    <mergeCell ref="H52:J52"/>
    <mergeCell ref="H53:J53"/>
    <mergeCell ref="L53:P53"/>
    <mergeCell ref="H54:J54"/>
    <mergeCell ref="L56:P56"/>
    <mergeCell ref="F41:L41"/>
    <mergeCell ref="D47:P47"/>
    <mergeCell ref="H49:J49"/>
    <mergeCell ref="L49:P49"/>
    <mergeCell ref="F42:L42"/>
    <mergeCell ref="H56:J56"/>
    <mergeCell ref="N87:P87"/>
    <mergeCell ref="L60:P60"/>
    <mergeCell ref="F64:P64"/>
    <mergeCell ref="F36:L36"/>
    <mergeCell ref="F33:L33"/>
    <mergeCell ref="F35:L35"/>
    <mergeCell ref="F34:L34"/>
    <mergeCell ref="H50:J50"/>
    <mergeCell ref="L50:P50"/>
    <mergeCell ref="L54:P54"/>
    <mergeCell ref="L52:P52"/>
    <mergeCell ref="L55:P55"/>
    <mergeCell ref="H55:J55"/>
    <mergeCell ref="F38:L38"/>
    <mergeCell ref="F39:L39"/>
    <mergeCell ref="F40:L40"/>
    <mergeCell ref="F19:P19"/>
    <mergeCell ref="D21:P21"/>
    <mergeCell ref="F23:P23"/>
    <mergeCell ref="D29:P29"/>
    <mergeCell ref="F31:L31"/>
    <mergeCell ref="C5:D8"/>
    <mergeCell ref="E5:Q8"/>
    <mergeCell ref="D11:P11"/>
    <mergeCell ref="F15:P15"/>
    <mergeCell ref="F17:P17"/>
  </mergeCells>
  <phoneticPr fontId="12" type="noConversion"/>
  <conditionalFormatting sqref="D50:D60 F50:F60 H50:H60 I60:J60 I50:J50 M50:P50 L50:L60">
    <cfRule type="expression" dxfId="19" priority="1">
      <formula>$F50="NO"</formula>
    </cfRule>
  </conditionalFormatting>
  <dataValidations count="5">
    <dataValidation type="list" allowBlank="1" showInputMessage="1" showErrorMessage="1" sqref="J77:L87">
      <formula1>proposteQ</formula1>
    </dataValidation>
    <dataValidation type="list" allowBlank="1" showInputMessage="1" showErrorMessage="1" sqref="F64:P64">
      <formula1>Valutazione_HSE</formula1>
    </dataValidation>
    <dataValidation type="list" allowBlank="1" showInputMessage="1" showErrorMessage="1" sqref="N77:N86">
      <formula1>Aree</formula1>
    </dataValidation>
    <dataValidation type="list" allowBlank="1" showInputMessage="1" showErrorMessage="1" sqref="F50:F60">
      <formula1>"SI, NO"</formula1>
    </dataValidation>
    <dataValidation type="list" allowBlank="1" showInputMessage="1" showErrorMessage="1" sqref="H50:H60 I60:J60 I50:J50">
      <formula1>valSintesiDoc</formula1>
    </dataValidation>
  </dataValidations>
  <hyperlinks>
    <hyperlink ref="D2" location="Menu!A1" display="Back to Menu"/>
  </hyperlinks>
  <pageMargins left="0.51" right="0.17" top="0.74803149606299213" bottom="0.74803149606299213" header="0.31496062992125984" footer="0.31496062992125984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B1:S81"/>
  <sheetViews>
    <sheetView showGridLines="0" zoomScale="90" zoomScaleNormal="90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9.28515625" style="17" customWidth="1"/>
    <col min="5" max="5" width="1" style="18" customWidth="1"/>
    <col min="6" max="6" width="14.42578125" style="18" customWidth="1"/>
    <col min="7" max="7" width="1" style="16" customWidth="1"/>
    <col min="8" max="8" width="13.28515625" style="16" customWidth="1"/>
    <col min="9" max="9" width="1" style="16" customWidth="1"/>
    <col min="10" max="10" width="15" style="16" customWidth="1"/>
    <col min="11" max="11" width="1" style="16" customWidth="1"/>
    <col min="12" max="12" width="6.85546875" style="16" customWidth="1"/>
    <col min="13" max="13" width="1" style="16" customWidth="1"/>
    <col min="14" max="14" width="27" style="16" bestFit="1" customWidth="1"/>
    <col min="15" max="15" width="1" style="16" customWidth="1"/>
    <col min="16" max="16" width="28.85546875" style="16" bestFit="1" customWidth="1"/>
    <col min="17" max="17" width="1" style="16" customWidth="1"/>
    <col min="18" max="18" width="9.140625" style="16" hidden="1" customWidth="1"/>
    <col min="19" max="19" width="2.425781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6" customHeight="1" thickBot="1" x14ac:dyDescent="0.25"/>
    <row r="4" spans="2:19" ht="13.5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94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R6" s="16" t="s">
        <v>28</v>
      </c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R8" s="16" t="s">
        <v>29</v>
      </c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>
        <f>'ID-forn_proc'!F35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36"/>
      <c r="E14" s="16"/>
      <c r="F14" s="16"/>
      <c r="Q14" s="33"/>
      <c r="S14" s="25"/>
    </row>
    <row r="15" spans="2:19" x14ac:dyDescent="0.2">
      <c r="B15" s="24"/>
      <c r="C15" s="32"/>
      <c r="D15" s="135" t="s">
        <v>58</v>
      </c>
      <c r="E15" s="16"/>
      <c r="F15" s="471" t="str">
        <f>'ID-forn_proc'!F79</f>
        <v>Nome_8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36"/>
      <c r="E16" s="16"/>
      <c r="F16" s="16"/>
      <c r="Q16" s="33"/>
      <c r="S16" s="25"/>
    </row>
    <row r="17" spans="2:19" x14ac:dyDescent="0.2">
      <c r="B17" s="24"/>
      <c r="C17" s="32"/>
      <c r="D17" s="11" t="s">
        <v>143</v>
      </c>
      <c r="F17" s="471">
        <f>'ID-forn_proc'!L79</f>
        <v>0</v>
      </c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ht="9" customHeight="1" x14ac:dyDescent="0.2">
      <c r="B18" s="24"/>
      <c r="C18" s="32"/>
      <c r="D18" s="36"/>
      <c r="E18" s="16"/>
      <c r="F18" s="16"/>
      <c r="Q18" s="33"/>
      <c r="S18" s="25"/>
    </row>
    <row r="19" spans="2:19" x14ac:dyDescent="0.2">
      <c r="B19" s="24"/>
      <c r="C19" s="32"/>
      <c r="D19" s="11" t="s">
        <v>141</v>
      </c>
      <c r="F19" s="471">
        <f>'ID-forn_proc'!H79</f>
        <v>0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x14ac:dyDescent="0.2">
      <c r="B20" s="24"/>
      <c r="C20" s="32"/>
      <c r="D20" s="2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3"/>
      <c r="S20" s="25"/>
    </row>
    <row r="21" spans="2:19" x14ac:dyDescent="0.2">
      <c r="B21" s="24"/>
      <c r="C21" s="32"/>
      <c r="D21" s="417" t="s">
        <v>30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33"/>
      <c r="S21" s="25"/>
    </row>
    <row r="22" spans="2:19" x14ac:dyDescent="0.2">
      <c r="B22" s="24"/>
      <c r="C22" s="32"/>
      <c r="D22" s="26"/>
      <c r="Q22" s="33"/>
      <c r="S22" s="25"/>
    </row>
    <row r="23" spans="2:19" x14ac:dyDescent="0.2">
      <c r="B23" s="24"/>
      <c r="C23" s="32"/>
      <c r="D23" s="11" t="s">
        <v>1</v>
      </c>
      <c r="F23" s="471">
        <f>'ID-forn_proc'!$F$12:$L$12</f>
        <v>0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3"/>
      <c r="Q23" s="33"/>
      <c r="S23" s="25"/>
    </row>
    <row r="24" spans="2:19" s="41" customFormat="1" x14ac:dyDescent="0.2">
      <c r="B24" s="38"/>
      <c r="C24" s="39"/>
      <c r="D24" s="40"/>
      <c r="Q24" s="42"/>
      <c r="S24" s="43"/>
    </row>
    <row r="25" spans="2:19" x14ac:dyDescent="0.2">
      <c r="B25" s="24"/>
      <c r="C25" s="32"/>
      <c r="D25" s="11" t="s">
        <v>31</v>
      </c>
      <c r="F25" s="97">
        <f>'ID-forn_proc'!$F$14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S25" s="25"/>
    </row>
    <row r="26" spans="2:19" s="41" customFormat="1" x14ac:dyDescent="0.2">
      <c r="B26" s="38"/>
      <c r="C26" s="39"/>
      <c r="D26" s="40"/>
      <c r="Q26" s="42"/>
      <c r="S26" s="43"/>
    </row>
    <row r="27" spans="2:19" x14ac:dyDescent="0.2">
      <c r="B27" s="24"/>
      <c r="C27" s="32"/>
      <c r="D27" s="11" t="s">
        <v>198</v>
      </c>
      <c r="F27" s="97">
        <f>'ID-forn_proc'!$F$16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3"/>
      <c r="S27" s="25"/>
    </row>
    <row r="28" spans="2:19" x14ac:dyDescent="0.2">
      <c r="B28" s="24"/>
      <c r="C28" s="32"/>
      <c r="D28" s="2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3"/>
      <c r="S28" s="25"/>
    </row>
    <row r="29" spans="2:19" x14ac:dyDescent="0.2">
      <c r="B29" s="24"/>
      <c r="C29" s="32"/>
      <c r="D29" s="417" t="s">
        <v>32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98" t="s">
        <v>2</v>
      </c>
      <c r="E31" s="16"/>
      <c r="F31" s="477" t="s">
        <v>3</v>
      </c>
      <c r="G31" s="477"/>
      <c r="H31" s="477"/>
      <c r="I31" s="477"/>
      <c r="J31" s="477"/>
      <c r="K31" s="477"/>
      <c r="L31" s="477"/>
      <c r="N31" s="98" t="s">
        <v>16</v>
      </c>
      <c r="P31" s="98" t="s">
        <v>17</v>
      </c>
      <c r="Q31" s="33"/>
      <c r="S31" s="25"/>
    </row>
    <row r="32" spans="2:19" ht="4.5" customHeight="1" x14ac:dyDescent="0.2">
      <c r="B32" s="24"/>
      <c r="C32" s="32"/>
      <c r="D32" s="16"/>
      <c r="E32" s="16"/>
      <c r="F32" s="16"/>
      <c r="Q32" s="33"/>
      <c r="S32" s="25"/>
    </row>
    <row r="33" spans="2:19" x14ac:dyDescent="0.2">
      <c r="B33" s="24"/>
      <c r="C33" s="32"/>
      <c r="D33" s="99">
        <f>'ID-forn_proc'!$D54</f>
        <v>0</v>
      </c>
      <c r="E33" s="16"/>
      <c r="F33" s="537">
        <f>'ID-forn_proc'!$F54:$G54</f>
        <v>0</v>
      </c>
      <c r="G33" s="538"/>
      <c r="H33" s="538"/>
      <c r="I33" s="538"/>
      <c r="J33" s="538"/>
      <c r="K33" s="538"/>
      <c r="L33" s="539"/>
      <c r="N33" s="99">
        <f>'ID-forn_proc'!$H54</f>
        <v>0</v>
      </c>
      <c r="P33" s="99">
        <f>'ID-forn_proc'!$J54</f>
        <v>0</v>
      </c>
      <c r="Q33" s="33"/>
      <c r="S33" s="25"/>
    </row>
    <row r="34" spans="2:19" x14ac:dyDescent="0.2">
      <c r="B34" s="24"/>
      <c r="C34" s="32"/>
      <c r="D34" s="99">
        <f>'ID-forn_proc'!$D55</f>
        <v>0</v>
      </c>
      <c r="E34" s="16"/>
      <c r="F34" s="537">
        <f>'ID-forn_proc'!$F55:$G55</f>
        <v>0</v>
      </c>
      <c r="G34" s="538"/>
      <c r="H34" s="538"/>
      <c r="I34" s="538"/>
      <c r="J34" s="538"/>
      <c r="K34" s="538"/>
      <c r="L34" s="539"/>
      <c r="N34" s="99">
        <f>'ID-forn_proc'!$H55</f>
        <v>0</v>
      </c>
      <c r="P34" s="99">
        <f>'ID-forn_proc'!$J55</f>
        <v>0</v>
      </c>
      <c r="Q34" s="33"/>
      <c r="S34" s="25"/>
    </row>
    <row r="35" spans="2:19" x14ac:dyDescent="0.2">
      <c r="B35" s="24"/>
      <c r="C35" s="32"/>
      <c r="D35" s="99">
        <f>'ID-forn_proc'!$D56</f>
        <v>0</v>
      </c>
      <c r="E35" s="16"/>
      <c r="F35" s="537">
        <f>'ID-forn_proc'!$F56:$G56</f>
        <v>0</v>
      </c>
      <c r="G35" s="538"/>
      <c r="H35" s="538"/>
      <c r="I35" s="538"/>
      <c r="J35" s="538"/>
      <c r="K35" s="538"/>
      <c r="L35" s="539"/>
      <c r="N35" s="99">
        <f>'ID-forn_proc'!$H56</f>
        <v>0</v>
      </c>
      <c r="P35" s="99">
        <f>'ID-forn_proc'!$J56</f>
        <v>0</v>
      </c>
      <c r="Q35" s="33"/>
      <c r="S35" s="25"/>
    </row>
    <row r="36" spans="2:19" x14ac:dyDescent="0.2">
      <c r="B36" s="24"/>
      <c r="C36" s="32"/>
      <c r="D36" s="99">
        <f>'ID-forn_proc'!$D57</f>
        <v>0</v>
      </c>
      <c r="E36" s="16"/>
      <c r="F36" s="537">
        <f>'ID-forn_proc'!$F57:$G57</f>
        <v>0</v>
      </c>
      <c r="G36" s="538"/>
      <c r="H36" s="538"/>
      <c r="I36" s="538"/>
      <c r="J36" s="538"/>
      <c r="K36" s="538"/>
      <c r="L36" s="539"/>
      <c r="N36" s="99">
        <f>'ID-forn_proc'!$H57</f>
        <v>0</v>
      </c>
      <c r="P36" s="99">
        <f>'ID-forn_proc'!$J57</f>
        <v>0</v>
      </c>
      <c r="Q36" s="33"/>
      <c r="S36" s="25"/>
    </row>
    <row r="37" spans="2:19" x14ac:dyDescent="0.2">
      <c r="B37" s="24"/>
      <c r="C37" s="32"/>
      <c r="D37" s="99">
        <f>'ID-forn_proc'!$D58</f>
        <v>0</v>
      </c>
      <c r="E37" s="16"/>
      <c r="F37" s="537">
        <f>'ID-forn_proc'!$F58:$G58</f>
        <v>0</v>
      </c>
      <c r="G37" s="538"/>
      <c r="H37" s="538"/>
      <c r="I37" s="538"/>
      <c r="J37" s="538"/>
      <c r="K37" s="538"/>
      <c r="L37" s="539"/>
      <c r="N37" s="99">
        <f>'ID-forn_proc'!$H58</f>
        <v>0</v>
      </c>
      <c r="P37" s="99">
        <f>'ID-forn_proc'!$J58</f>
        <v>0</v>
      </c>
      <c r="Q37" s="33"/>
      <c r="S37" s="25"/>
    </row>
    <row r="38" spans="2:19" x14ac:dyDescent="0.2">
      <c r="B38" s="24"/>
      <c r="C38" s="32"/>
      <c r="D38" s="99">
        <f>'ID-forn_proc'!$D59</f>
        <v>0</v>
      </c>
      <c r="E38" s="16"/>
      <c r="F38" s="537">
        <f>'ID-forn_proc'!$F59:$G59</f>
        <v>0</v>
      </c>
      <c r="G38" s="538"/>
      <c r="H38" s="538"/>
      <c r="I38" s="538"/>
      <c r="J38" s="538"/>
      <c r="K38" s="538"/>
      <c r="L38" s="539"/>
      <c r="N38" s="99">
        <f>'ID-forn_proc'!$H59</f>
        <v>0</v>
      </c>
      <c r="P38" s="99">
        <f>'ID-forn_proc'!$J59</f>
        <v>0</v>
      </c>
      <c r="Q38" s="33"/>
      <c r="S38" s="25"/>
    </row>
    <row r="39" spans="2:19" x14ac:dyDescent="0.2">
      <c r="B39" s="24"/>
      <c r="C39" s="32"/>
      <c r="D39" s="99">
        <f>'ID-forn_proc'!$D60</f>
        <v>0</v>
      </c>
      <c r="E39" s="16"/>
      <c r="F39" s="537">
        <f>'ID-forn_proc'!$F60:$G60</f>
        <v>0</v>
      </c>
      <c r="G39" s="538"/>
      <c r="H39" s="538"/>
      <c r="I39" s="538"/>
      <c r="J39" s="538"/>
      <c r="K39" s="538"/>
      <c r="L39" s="539"/>
      <c r="N39" s="99">
        <f>'ID-forn_proc'!$H60</f>
        <v>0</v>
      </c>
      <c r="P39" s="99">
        <f>'ID-forn_proc'!$J60</f>
        <v>0</v>
      </c>
      <c r="Q39" s="33"/>
      <c r="S39" s="25"/>
    </row>
    <row r="40" spans="2:19" x14ac:dyDescent="0.2">
      <c r="B40" s="24"/>
      <c r="C40" s="32"/>
      <c r="D40" s="99">
        <f>'ID-forn_proc'!$D61</f>
        <v>0</v>
      </c>
      <c r="E40" s="16"/>
      <c r="F40" s="537">
        <f>'ID-forn_proc'!$F61:$G61</f>
        <v>0</v>
      </c>
      <c r="G40" s="538"/>
      <c r="H40" s="538"/>
      <c r="I40" s="538"/>
      <c r="J40" s="538"/>
      <c r="K40" s="538"/>
      <c r="L40" s="539"/>
      <c r="N40" s="99">
        <f>'ID-forn_proc'!$H61</f>
        <v>0</v>
      </c>
      <c r="P40" s="99">
        <f>'ID-forn_proc'!$J61</f>
        <v>0</v>
      </c>
      <c r="Q40" s="33"/>
      <c r="S40" s="25"/>
    </row>
    <row r="41" spans="2:19" x14ac:dyDescent="0.2">
      <c r="B41" s="24"/>
      <c r="C41" s="32"/>
      <c r="D41" s="99">
        <f>'ID-forn_proc'!$D62</f>
        <v>0</v>
      </c>
      <c r="E41" s="16"/>
      <c r="F41" s="537">
        <f>'ID-forn_proc'!$F62:$G62</f>
        <v>0</v>
      </c>
      <c r="G41" s="538"/>
      <c r="H41" s="538"/>
      <c r="I41" s="538"/>
      <c r="J41" s="538"/>
      <c r="K41" s="538"/>
      <c r="L41" s="539"/>
      <c r="N41" s="99">
        <f>'ID-forn_proc'!$H62</f>
        <v>0</v>
      </c>
      <c r="P41" s="99">
        <f>'ID-forn_proc'!$J62</f>
        <v>0</v>
      </c>
      <c r="Q41" s="33"/>
      <c r="S41" s="25"/>
    </row>
    <row r="42" spans="2:19" x14ac:dyDescent="0.2">
      <c r="B42" s="24"/>
      <c r="C42" s="32"/>
      <c r="D42" s="99">
        <f>'ID-forn_proc'!$D63</f>
        <v>0</v>
      </c>
      <c r="E42" s="16"/>
      <c r="F42" s="537">
        <f>'ID-forn_proc'!$F63:$G63</f>
        <v>0</v>
      </c>
      <c r="G42" s="538"/>
      <c r="H42" s="538"/>
      <c r="I42" s="538"/>
      <c r="J42" s="538"/>
      <c r="K42" s="538"/>
      <c r="L42" s="539"/>
      <c r="N42" s="99">
        <f>'ID-forn_proc'!$H63</f>
        <v>0</v>
      </c>
      <c r="P42" s="99">
        <f>'ID-forn_proc'!$J63</f>
        <v>0</v>
      </c>
      <c r="Q42" s="33"/>
      <c r="S42" s="25"/>
    </row>
    <row r="43" spans="2:19" x14ac:dyDescent="0.2">
      <c r="B43" s="24"/>
      <c r="C43" s="50"/>
      <c r="D43" s="100"/>
      <c r="E43" s="52"/>
      <c r="F43" s="101"/>
      <c r="G43" s="101"/>
      <c r="H43" s="102"/>
      <c r="I43" s="103"/>
      <c r="J43" s="103"/>
      <c r="K43" s="53"/>
      <c r="L43" s="53"/>
      <c r="M43" s="53"/>
      <c r="N43" s="53"/>
      <c r="O43" s="53"/>
      <c r="P43" s="53"/>
      <c r="Q43" s="54"/>
      <c r="S43" s="25"/>
    </row>
    <row r="44" spans="2:19" x14ac:dyDescent="0.2">
      <c r="B44" s="24"/>
      <c r="D44" s="26"/>
      <c r="F44" s="35"/>
      <c r="G44" s="35"/>
      <c r="H44" s="55"/>
      <c r="I44" s="44"/>
      <c r="J44" s="44"/>
      <c r="K44" s="37"/>
      <c r="L44" s="37"/>
      <c r="M44" s="37"/>
      <c r="N44" s="37"/>
      <c r="O44" s="37"/>
      <c r="P44" s="37"/>
      <c r="S44" s="25"/>
    </row>
    <row r="45" spans="2:19" x14ac:dyDescent="0.2">
      <c r="B45" s="24"/>
      <c r="D45" s="2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180</v>
      </c>
      <c r="E49" s="46"/>
      <c r="F49" s="108" t="s">
        <v>25</v>
      </c>
      <c r="G49" s="47"/>
      <c r="H49" s="540" t="s">
        <v>26</v>
      </c>
      <c r="I49" s="541"/>
      <c r="J49" s="542"/>
      <c r="L49" s="540" t="s">
        <v>27</v>
      </c>
      <c r="M49" s="541"/>
      <c r="N49" s="541"/>
      <c r="O49" s="541"/>
      <c r="P49" s="542"/>
      <c r="Q49" s="33"/>
      <c r="S49" s="25"/>
    </row>
    <row r="50" spans="2:19" ht="33" customHeight="1" x14ac:dyDescent="0.2">
      <c r="B50" s="24"/>
      <c r="C50" s="32"/>
      <c r="D50" s="109"/>
      <c r="E50" s="46"/>
      <c r="F50" s="110"/>
      <c r="G50" s="47"/>
      <c r="H50" s="531"/>
      <c r="I50" s="532"/>
      <c r="J50" s="533"/>
      <c r="K50" s="47"/>
      <c r="L50" s="543"/>
      <c r="M50" s="544"/>
      <c r="N50" s="544"/>
      <c r="O50" s="544"/>
      <c r="P50" s="545"/>
      <c r="Q50" s="33"/>
      <c r="S50" s="25"/>
    </row>
    <row r="51" spans="2:19" ht="33" customHeight="1" x14ac:dyDescent="0.2">
      <c r="B51" s="24"/>
      <c r="C51" s="32"/>
      <c r="D51" s="109"/>
      <c r="E51" s="46"/>
      <c r="F51" s="110"/>
      <c r="G51" s="47"/>
      <c r="H51" s="531"/>
      <c r="I51" s="532"/>
      <c r="J51" s="533"/>
      <c r="K51" s="47"/>
      <c r="L51" s="534"/>
      <c r="M51" s="535"/>
      <c r="N51" s="535"/>
      <c r="O51" s="535"/>
      <c r="P51" s="536"/>
      <c r="Q51" s="33"/>
      <c r="S51" s="25"/>
    </row>
    <row r="52" spans="2:19" ht="33" customHeight="1" x14ac:dyDescent="0.2">
      <c r="B52" s="24"/>
      <c r="C52" s="32"/>
      <c r="D52" s="109"/>
      <c r="E52" s="46"/>
      <c r="F52" s="110"/>
      <c r="G52" s="47"/>
      <c r="H52" s="531"/>
      <c r="I52" s="532"/>
      <c r="J52" s="533"/>
      <c r="K52" s="47"/>
      <c r="L52" s="534"/>
      <c r="M52" s="535"/>
      <c r="N52" s="535"/>
      <c r="O52" s="535"/>
      <c r="P52" s="536"/>
      <c r="Q52" s="33"/>
      <c r="S52" s="25"/>
    </row>
    <row r="53" spans="2:19" x14ac:dyDescent="0.2">
      <c r="B53" s="24"/>
      <c r="C53" s="32"/>
      <c r="Q53" s="33"/>
      <c r="S53" s="25"/>
    </row>
    <row r="54" spans="2:19" x14ac:dyDescent="0.2">
      <c r="B54" s="24"/>
      <c r="C54" s="32"/>
      <c r="D54" s="417" t="s">
        <v>36</v>
      </c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9"/>
      <c r="Q54" s="33"/>
      <c r="S54" s="25"/>
    </row>
    <row r="55" spans="2:19" x14ac:dyDescent="0.2">
      <c r="B55" s="24"/>
      <c r="C55" s="32"/>
      <c r="Q55" s="33"/>
      <c r="S55" s="25"/>
    </row>
    <row r="56" spans="2:19" x14ac:dyDescent="0.2">
      <c r="B56" s="24"/>
      <c r="C56" s="32"/>
      <c r="D56" s="11" t="s">
        <v>37</v>
      </c>
      <c r="F56" s="481"/>
      <c r="G56" s="482"/>
      <c r="H56" s="482"/>
      <c r="I56" s="482"/>
      <c r="J56" s="482"/>
      <c r="K56" s="482"/>
      <c r="L56" s="482"/>
      <c r="M56" s="482"/>
      <c r="N56" s="482"/>
      <c r="O56" s="482"/>
      <c r="P56" s="483"/>
      <c r="Q56" s="33"/>
      <c r="S56" s="25"/>
    </row>
    <row r="57" spans="2:19" ht="8.25" customHeight="1" x14ac:dyDescent="0.2">
      <c r="B57" s="24"/>
      <c r="C57" s="32"/>
      <c r="D57" s="11"/>
      <c r="F57" s="37"/>
      <c r="G57" s="37"/>
      <c r="H57" s="37"/>
      <c r="I57" s="35"/>
      <c r="J57" s="55"/>
      <c r="K57" s="35"/>
      <c r="L57" s="37"/>
      <c r="M57" s="37"/>
      <c r="N57" s="37"/>
      <c r="O57" s="37"/>
      <c r="P57" s="37"/>
      <c r="Q57" s="33"/>
      <c r="S57" s="25"/>
    </row>
    <row r="58" spans="2:19" x14ac:dyDescent="0.2">
      <c r="B58" s="24"/>
      <c r="C58" s="32"/>
      <c r="D58" s="55" t="s">
        <v>15</v>
      </c>
      <c r="F58" s="520"/>
      <c r="G58" s="521"/>
      <c r="H58" s="521"/>
      <c r="I58" s="521"/>
      <c r="J58" s="521"/>
      <c r="K58" s="521"/>
      <c r="L58" s="521"/>
      <c r="M58" s="521"/>
      <c r="N58" s="521"/>
      <c r="O58" s="521"/>
      <c r="P58" s="522"/>
      <c r="Q58" s="33"/>
      <c r="S58" s="25"/>
    </row>
    <row r="59" spans="2:19" x14ac:dyDescent="0.2">
      <c r="B59" s="24"/>
      <c r="C59" s="32"/>
      <c r="D59" s="55"/>
      <c r="F59" s="523"/>
      <c r="G59" s="524"/>
      <c r="H59" s="524"/>
      <c r="I59" s="524"/>
      <c r="J59" s="524"/>
      <c r="K59" s="524"/>
      <c r="L59" s="524"/>
      <c r="M59" s="524"/>
      <c r="N59" s="524"/>
      <c r="O59" s="524"/>
      <c r="P59" s="525"/>
      <c r="Q59" s="33"/>
      <c r="S59" s="25"/>
    </row>
    <row r="60" spans="2:19" x14ac:dyDescent="0.2">
      <c r="B60" s="24"/>
      <c r="C60" s="32"/>
      <c r="D60" s="55"/>
      <c r="F60" s="523"/>
      <c r="G60" s="524"/>
      <c r="H60" s="524"/>
      <c r="I60" s="524"/>
      <c r="J60" s="524"/>
      <c r="K60" s="524"/>
      <c r="L60" s="524"/>
      <c r="M60" s="524"/>
      <c r="N60" s="524"/>
      <c r="O60" s="524"/>
      <c r="P60" s="525"/>
      <c r="Q60" s="33"/>
      <c r="S60" s="25"/>
    </row>
    <row r="61" spans="2:19" x14ac:dyDescent="0.2">
      <c r="B61" s="24"/>
      <c r="C61" s="32"/>
      <c r="D61" s="11"/>
      <c r="F61" s="526"/>
      <c r="G61" s="527"/>
      <c r="H61" s="527"/>
      <c r="I61" s="527"/>
      <c r="J61" s="527"/>
      <c r="K61" s="527"/>
      <c r="L61" s="527"/>
      <c r="M61" s="527"/>
      <c r="N61" s="527"/>
      <c r="O61" s="527"/>
      <c r="P61" s="528"/>
      <c r="Q61" s="33"/>
      <c r="S61" s="25"/>
    </row>
    <row r="62" spans="2:19" x14ac:dyDescent="0.2">
      <c r="B62" s="24"/>
      <c r="C62" s="50"/>
      <c r="D62" s="51"/>
      <c r="E62" s="52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4"/>
      <c r="S62" s="25"/>
    </row>
    <row r="63" spans="2:19" x14ac:dyDescent="0.2">
      <c r="B63" s="24"/>
      <c r="S63" s="25"/>
    </row>
    <row r="64" spans="2:19" x14ac:dyDescent="0.2">
      <c r="B64" s="24"/>
      <c r="C64" s="27"/>
      <c r="D64" s="129"/>
      <c r="E64" s="29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1"/>
      <c r="S64" s="25"/>
    </row>
    <row r="65" spans="2:19" x14ac:dyDescent="0.2">
      <c r="B65" s="24"/>
      <c r="C65" s="32"/>
      <c r="D65" s="417" t="s">
        <v>56</v>
      </c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9"/>
      <c r="Q65" s="33"/>
      <c r="S65" s="25"/>
    </row>
    <row r="66" spans="2:19" x14ac:dyDescent="0.2">
      <c r="B66" s="24"/>
      <c r="C66" s="32"/>
      <c r="Q66" s="33"/>
      <c r="S66" s="25"/>
    </row>
    <row r="67" spans="2:19" x14ac:dyDescent="0.2">
      <c r="B67" s="24"/>
      <c r="C67" s="32"/>
      <c r="D67" s="130" t="s">
        <v>19</v>
      </c>
      <c r="F67" s="505" t="s">
        <v>38</v>
      </c>
      <c r="G67" s="506"/>
      <c r="H67" s="506"/>
      <c r="I67" s="35"/>
      <c r="J67" s="505" t="s">
        <v>21</v>
      </c>
      <c r="K67" s="505"/>
      <c r="L67" s="505"/>
      <c r="M67" s="35"/>
      <c r="N67" s="131" t="s">
        <v>149</v>
      </c>
      <c r="P67" s="131" t="s">
        <v>150</v>
      </c>
      <c r="Q67" s="33"/>
      <c r="S67" s="25"/>
    </row>
    <row r="68" spans="2:19" s="41" customFormat="1" ht="5.25" customHeight="1" x14ac:dyDescent="0.2">
      <c r="B68" s="38"/>
      <c r="C68" s="39"/>
      <c r="O68" s="16"/>
      <c r="Q68" s="42"/>
      <c r="S68" s="43"/>
    </row>
    <row r="69" spans="2:19" x14ac:dyDescent="0.2">
      <c r="B69" s="24"/>
      <c r="C69" s="32"/>
      <c r="D69" s="132">
        <f t="shared" ref="D69:D78" si="0">D33</f>
        <v>0</v>
      </c>
      <c r="F69" s="490">
        <f t="shared" ref="F69:F78" si="1">F33</f>
        <v>0</v>
      </c>
      <c r="G69" s="491"/>
      <c r="H69" s="492"/>
      <c r="I69" s="35"/>
      <c r="J69" s="493"/>
      <c r="K69" s="494"/>
      <c r="L69" s="495"/>
      <c r="M69" s="35"/>
      <c r="N69" s="133"/>
      <c r="P69" s="133"/>
      <c r="Q69" s="33"/>
      <c r="S69" s="25"/>
    </row>
    <row r="70" spans="2:19" x14ac:dyDescent="0.2">
      <c r="B70" s="24"/>
      <c r="C70" s="32"/>
      <c r="D70" s="132">
        <f t="shared" si="0"/>
        <v>0</v>
      </c>
      <c r="F70" s="490">
        <f t="shared" si="1"/>
        <v>0</v>
      </c>
      <c r="G70" s="491"/>
      <c r="H70" s="492"/>
      <c r="I70" s="35"/>
      <c r="J70" s="493"/>
      <c r="K70" s="494"/>
      <c r="L70" s="495"/>
      <c r="M70" s="35"/>
      <c r="N70" s="133"/>
      <c r="P70" s="133"/>
      <c r="Q70" s="33"/>
      <c r="S70" s="25"/>
    </row>
    <row r="71" spans="2:19" x14ac:dyDescent="0.2">
      <c r="B71" s="24"/>
      <c r="C71" s="32"/>
      <c r="D71" s="132">
        <f t="shared" si="0"/>
        <v>0</v>
      </c>
      <c r="F71" s="490">
        <f t="shared" si="1"/>
        <v>0</v>
      </c>
      <c r="G71" s="491"/>
      <c r="H71" s="492"/>
      <c r="I71" s="35"/>
      <c r="J71" s="493"/>
      <c r="K71" s="494"/>
      <c r="L71" s="495"/>
      <c r="M71" s="35"/>
      <c r="N71" s="133"/>
      <c r="P71" s="133"/>
      <c r="Q71" s="33"/>
      <c r="S71" s="25"/>
    </row>
    <row r="72" spans="2:19" x14ac:dyDescent="0.2">
      <c r="B72" s="24"/>
      <c r="C72" s="32"/>
      <c r="D72" s="132">
        <f t="shared" si="0"/>
        <v>0</v>
      </c>
      <c r="F72" s="490">
        <f t="shared" si="1"/>
        <v>0</v>
      </c>
      <c r="G72" s="491"/>
      <c r="H72" s="492"/>
      <c r="I72" s="35"/>
      <c r="J72" s="493"/>
      <c r="K72" s="494"/>
      <c r="L72" s="495"/>
      <c r="M72" s="35"/>
      <c r="N72" s="133"/>
      <c r="P72" s="133"/>
      <c r="Q72" s="33"/>
      <c r="S72" s="25"/>
    </row>
    <row r="73" spans="2:19" x14ac:dyDescent="0.2">
      <c r="B73" s="24"/>
      <c r="C73" s="32"/>
      <c r="D73" s="132">
        <f t="shared" si="0"/>
        <v>0</v>
      </c>
      <c r="F73" s="490">
        <f t="shared" si="1"/>
        <v>0</v>
      </c>
      <c r="G73" s="491"/>
      <c r="H73" s="492"/>
      <c r="I73" s="35"/>
      <c r="J73" s="493"/>
      <c r="K73" s="494"/>
      <c r="L73" s="495"/>
      <c r="M73" s="35"/>
      <c r="N73" s="133"/>
      <c r="P73" s="133"/>
      <c r="Q73" s="33"/>
      <c r="S73" s="25"/>
    </row>
    <row r="74" spans="2:19" x14ac:dyDescent="0.2">
      <c r="B74" s="24"/>
      <c r="C74" s="32"/>
      <c r="D74" s="132">
        <f t="shared" si="0"/>
        <v>0</v>
      </c>
      <c r="F74" s="490">
        <f t="shared" si="1"/>
        <v>0</v>
      </c>
      <c r="G74" s="491"/>
      <c r="H74" s="492"/>
      <c r="I74" s="35"/>
      <c r="J74" s="493"/>
      <c r="K74" s="494"/>
      <c r="L74" s="495"/>
      <c r="M74" s="35"/>
      <c r="N74" s="133"/>
      <c r="P74" s="133"/>
      <c r="Q74" s="33"/>
      <c r="S74" s="25"/>
    </row>
    <row r="75" spans="2:19" x14ac:dyDescent="0.2">
      <c r="B75" s="24"/>
      <c r="C75" s="32"/>
      <c r="D75" s="132">
        <f t="shared" si="0"/>
        <v>0</v>
      </c>
      <c r="F75" s="490">
        <f t="shared" si="1"/>
        <v>0</v>
      </c>
      <c r="G75" s="491"/>
      <c r="H75" s="492"/>
      <c r="I75" s="35"/>
      <c r="J75" s="493"/>
      <c r="K75" s="494"/>
      <c r="L75" s="495"/>
      <c r="M75" s="35"/>
      <c r="N75" s="133"/>
      <c r="P75" s="133"/>
      <c r="Q75" s="33"/>
      <c r="S75" s="25"/>
    </row>
    <row r="76" spans="2:19" x14ac:dyDescent="0.2">
      <c r="B76" s="24"/>
      <c r="C76" s="32"/>
      <c r="D76" s="132">
        <f t="shared" si="0"/>
        <v>0</v>
      </c>
      <c r="F76" s="490">
        <f t="shared" si="1"/>
        <v>0</v>
      </c>
      <c r="G76" s="491"/>
      <c r="H76" s="492"/>
      <c r="I76" s="35"/>
      <c r="J76" s="493"/>
      <c r="K76" s="494"/>
      <c r="L76" s="495"/>
      <c r="M76" s="35"/>
      <c r="N76" s="133"/>
      <c r="P76" s="133"/>
      <c r="Q76" s="33"/>
      <c r="S76" s="25"/>
    </row>
    <row r="77" spans="2:19" x14ac:dyDescent="0.2">
      <c r="B77" s="24"/>
      <c r="C77" s="32"/>
      <c r="D77" s="132">
        <f t="shared" si="0"/>
        <v>0</v>
      </c>
      <c r="F77" s="490">
        <f t="shared" si="1"/>
        <v>0</v>
      </c>
      <c r="G77" s="491"/>
      <c r="H77" s="492"/>
      <c r="I77" s="35"/>
      <c r="J77" s="493"/>
      <c r="K77" s="494"/>
      <c r="L77" s="495"/>
      <c r="M77" s="35"/>
      <c r="N77" s="133"/>
      <c r="P77" s="133"/>
      <c r="Q77" s="33"/>
      <c r="S77" s="25"/>
    </row>
    <row r="78" spans="2:19" x14ac:dyDescent="0.2">
      <c r="B78" s="24"/>
      <c r="C78" s="32"/>
      <c r="D78" s="132">
        <f t="shared" si="0"/>
        <v>0</v>
      </c>
      <c r="F78" s="490">
        <f t="shared" si="1"/>
        <v>0</v>
      </c>
      <c r="G78" s="491"/>
      <c r="H78" s="492"/>
      <c r="I78" s="35"/>
      <c r="J78" s="493"/>
      <c r="K78" s="494"/>
      <c r="L78" s="495"/>
      <c r="M78" s="35"/>
      <c r="N78" s="133"/>
      <c r="P78" s="133"/>
      <c r="Q78" s="33"/>
      <c r="S78" s="25"/>
    </row>
    <row r="79" spans="2:19" x14ac:dyDescent="0.2">
      <c r="B79" s="24"/>
      <c r="C79" s="50"/>
      <c r="D79" s="134"/>
      <c r="E79" s="52"/>
      <c r="F79" s="516"/>
      <c r="G79" s="517"/>
      <c r="H79" s="517"/>
      <c r="I79" s="101"/>
      <c r="J79" s="516"/>
      <c r="K79" s="517"/>
      <c r="L79" s="517"/>
      <c r="M79" s="101"/>
      <c r="N79" s="516"/>
      <c r="O79" s="517"/>
      <c r="P79" s="517"/>
      <c r="Q79" s="54"/>
      <c r="S79" s="25"/>
    </row>
    <row r="80" spans="2:19" ht="13.5" thickBot="1" x14ac:dyDescent="0.25">
      <c r="B80" s="56"/>
      <c r="C80" s="57"/>
      <c r="D80" s="58"/>
      <c r="E80" s="59"/>
      <c r="F80" s="59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60"/>
    </row>
    <row r="81" ht="13.5" thickTop="1" x14ac:dyDescent="0.2"/>
  </sheetData>
  <mergeCells count="58">
    <mergeCell ref="F67:H67"/>
    <mergeCell ref="J67:L67"/>
    <mergeCell ref="H51:J51"/>
    <mergeCell ref="H52:J52"/>
    <mergeCell ref="F69:H69"/>
    <mergeCell ref="J69:L69"/>
    <mergeCell ref="D65:P65"/>
    <mergeCell ref="F56:P56"/>
    <mergeCell ref="F58:P61"/>
    <mergeCell ref="F34:L34"/>
    <mergeCell ref="F35:L35"/>
    <mergeCell ref="F36:L36"/>
    <mergeCell ref="F37:L37"/>
    <mergeCell ref="L52:P52"/>
    <mergeCell ref="F38:L38"/>
    <mergeCell ref="H49:J49"/>
    <mergeCell ref="L49:P49"/>
    <mergeCell ref="D47:P47"/>
    <mergeCell ref="C5:D8"/>
    <mergeCell ref="E5:Q8"/>
    <mergeCell ref="D11:P11"/>
    <mergeCell ref="F15:P15"/>
    <mergeCell ref="F19:P19"/>
    <mergeCell ref="F23:P23"/>
    <mergeCell ref="F17:P17"/>
    <mergeCell ref="D21:P21"/>
    <mergeCell ref="D29:P29"/>
    <mergeCell ref="F31:L31"/>
    <mergeCell ref="F33:L33"/>
    <mergeCell ref="N79:P79"/>
    <mergeCell ref="F79:H79"/>
    <mergeCell ref="J79:L79"/>
    <mergeCell ref="F70:H70"/>
    <mergeCell ref="J70:L70"/>
    <mergeCell ref="F71:H71"/>
    <mergeCell ref="J71:L71"/>
    <mergeCell ref="F39:L39"/>
    <mergeCell ref="F40:L40"/>
    <mergeCell ref="F41:L41"/>
    <mergeCell ref="F42:L42"/>
    <mergeCell ref="H50:J50"/>
    <mergeCell ref="L50:P50"/>
    <mergeCell ref="L51:P51"/>
    <mergeCell ref="D54:P54"/>
    <mergeCell ref="J74:L74"/>
    <mergeCell ref="F75:H75"/>
    <mergeCell ref="J75:L75"/>
    <mergeCell ref="J73:L73"/>
    <mergeCell ref="F72:H72"/>
    <mergeCell ref="F73:H73"/>
    <mergeCell ref="J72:L72"/>
    <mergeCell ref="F74:H74"/>
    <mergeCell ref="F78:H78"/>
    <mergeCell ref="J78:L78"/>
    <mergeCell ref="F76:H76"/>
    <mergeCell ref="J76:L76"/>
    <mergeCell ref="F77:H77"/>
    <mergeCell ref="J77:L77"/>
  </mergeCells>
  <phoneticPr fontId="12" type="noConversion"/>
  <conditionalFormatting sqref="D50:D52 F50:F52 I50:J50 H50:H52 L50:L52 M50:P50">
    <cfRule type="expression" dxfId="18" priority="1">
      <formula>$F50="NO"</formula>
    </cfRule>
  </conditionalFormatting>
  <dataValidations count="4">
    <dataValidation type="list" allowBlank="1" showInputMessage="1" showErrorMessage="1" sqref="J69:L78">
      <formula1>proposteQ</formula1>
    </dataValidation>
    <dataValidation type="list" allowBlank="1" showInputMessage="1" showErrorMessage="1" sqref="N69:N78">
      <formula1>Aree</formula1>
    </dataValidation>
    <dataValidation type="list" allowBlank="1" showInputMessage="1" showErrorMessage="1" sqref="F56:P56 H50:H52 I50:J50">
      <formula1>valSintesiDoc</formula1>
    </dataValidation>
    <dataValidation type="list" allowBlank="1" showInputMessage="1" showErrorMessage="1" sqref="F50:F52">
      <formula1>"SI, NO"</formula1>
    </dataValidation>
  </dataValidations>
  <hyperlinks>
    <hyperlink ref="D2" location="Menu!A1" display="Back to Menu"/>
  </hyperlinks>
  <pageMargins left="0.28999999999999998" right="0.18" top="0.74803149606299213" bottom="0.74803149606299213" header="0.31496062992125984" footer="0.31496062992125984"/>
  <pageSetup paperSize="9"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B1:S89"/>
  <sheetViews>
    <sheetView showGridLines="0" zoomScale="90" zoomScaleNormal="90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9.28515625" style="17" customWidth="1"/>
    <col min="5" max="5" width="1" style="18" customWidth="1"/>
    <col min="6" max="6" width="14.42578125" style="18" customWidth="1"/>
    <col min="7" max="7" width="1" style="16" customWidth="1"/>
    <col min="8" max="8" width="13.28515625" style="16" customWidth="1"/>
    <col min="9" max="9" width="1" style="16" customWidth="1"/>
    <col min="10" max="10" width="15" style="16" customWidth="1"/>
    <col min="11" max="11" width="1" style="16" customWidth="1"/>
    <col min="12" max="12" width="6.85546875" style="16" customWidth="1"/>
    <col min="13" max="13" width="1" style="16" customWidth="1"/>
    <col min="14" max="14" width="26" style="16" customWidth="1"/>
    <col min="15" max="15" width="1" style="16" customWidth="1"/>
    <col min="16" max="16" width="59.42578125" style="16" customWidth="1"/>
    <col min="17" max="17" width="2" style="16" customWidth="1"/>
    <col min="18" max="19" width="1.285156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4.5" customHeight="1" thickBot="1" x14ac:dyDescent="0.25"/>
    <row r="4" spans="2:19" ht="13.5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101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>
        <f>'ID-forn_proc'!F35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269"/>
      <c r="E14" s="16"/>
      <c r="F14" s="16"/>
      <c r="Q14" s="33"/>
      <c r="S14" s="25"/>
    </row>
    <row r="15" spans="2:19" x14ac:dyDescent="0.2">
      <c r="B15" s="24"/>
      <c r="C15" s="32"/>
      <c r="D15" s="135" t="s">
        <v>63</v>
      </c>
      <c r="E15" s="16"/>
      <c r="F15" s="471" t="str">
        <f>'ID-forn_proc'!F80</f>
        <v>Nome_9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269"/>
      <c r="E16" s="16"/>
      <c r="F16" s="16"/>
      <c r="Q16" s="33"/>
      <c r="S16" s="25"/>
    </row>
    <row r="17" spans="2:19" x14ac:dyDescent="0.2">
      <c r="B17" s="24"/>
      <c r="C17" s="32"/>
      <c r="D17" s="11" t="s">
        <v>142</v>
      </c>
      <c r="F17" s="471">
        <f>'ID-forn_proc'!L80</f>
        <v>0</v>
      </c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ht="9" customHeight="1" x14ac:dyDescent="0.2">
      <c r="B18" s="24"/>
      <c r="C18" s="32"/>
      <c r="D18" s="269"/>
      <c r="E18" s="16"/>
      <c r="F18" s="16"/>
      <c r="Q18" s="33"/>
      <c r="S18" s="25"/>
    </row>
    <row r="19" spans="2:19" x14ac:dyDescent="0.2">
      <c r="B19" s="24"/>
      <c r="C19" s="32"/>
      <c r="D19" s="11" t="s">
        <v>141</v>
      </c>
      <c r="F19" s="471">
        <f>'ID-forn_proc'!H80</f>
        <v>0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x14ac:dyDescent="0.2">
      <c r="B20" s="24"/>
      <c r="C20" s="32"/>
      <c r="D20" s="26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33"/>
      <c r="S20" s="25"/>
    </row>
    <row r="21" spans="2:19" x14ac:dyDescent="0.2">
      <c r="B21" s="24"/>
      <c r="C21" s="32"/>
      <c r="D21" s="417" t="s">
        <v>30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33"/>
      <c r="S21" s="25"/>
    </row>
    <row r="22" spans="2:19" x14ac:dyDescent="0.2">
      <c r="B22" s="24"/>
      <c r="C22" s="32"/>
      <c r="D22" s="26"/>
      <c r="Q22" s="33"/>
      <c r="S22" s="25"/>
    </row>
    <row r="23" spans="2:19" x14ac:dyDescent="0.2">
      <c r="B23" s="24"/>
      <c r="C23" s="32"/>
      <c r="D23" s="11" t="s">
        <v>1</v>
      </c>
      <c r="F23" s="471">
        <f>'ID-forn_proc'!$F$12:$L$12</f>
        <v>0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3"/>
      <c r="Q23" s="33"/>
      <c r="S23" s="25"/>
    </row>
    <row r="24" spans="2:19" s="41" customFormat="1" x14ac:dyDescent="0.2">
      <c r="B24" s="38"/>
      <c r="C24" s="39"/>
      <c r="D24" s="40"/>
      <c r="Q24" s="42"/>
      <c r="S24" s="43"/>
    </row>
    <row r="25" spans="2:19" x14ac:dyDescent="0.2">
      <c r="B25" s="24"/>
      <c r="C25" s="32"/>
      <c r="D25" s="11" t="s">
        <v>31</v>
      </c>
      <c r="F25" s="97">
        <f>'ID-forn_proc'!$F$14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S25" s="25"/>
    </row>
    <row r="26" spans="2:19" s="41" customFormat="1" x14ac:dyDescent="0.2">
      <c r="B26" s="38"/>
      <c r="C26" s="39"/>
      <c r="D26" s="40"/>
      <c r="Q26" s="42"/>
      <c r="S26" s="43"/>
    </row>
    <row r="27" spans="2:19" x14ac:dyDescent="0.2">
      <c r="B27" s="24"/>
      <c r="C27" s="32"/>
      <c r="D27" s="11" t="s">
        <v>198</v>
      </c>
      <c r="F27" s="97">
        <f>'ID-forn_proc'!$F$16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3"/>
      <c r="S27" s="25"/>
    </row>
    <row r="28" spans="2:19" x14ac:dyDescent="0.2">
      <c r="B28" s="24"/>
      <c r="C28" s="32"/>
      <c r="D28" s="26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33"/>
      <c r="S28" s="25"/>
    </row>
    <row r="29" spans="2:19" x14ac:dyDescent="0.2">
      <c r="B29" s="24"/>
      <c r="C29" s="32"/>
      <c r="D29" s="417" t="s">
        <v>32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267" t="s">
        <v>2</v>
      </c>
      <c r="E31" s="16"/>
      <c r="F31" s="477" t="s">
        <v>3</v>
      </c>
      <c r="G31" s="477"/>
      <c r="H31" s="477"/>
      <c r="I31" s="477"/>
      <c r="J31" s="477"/>
      <c r="K31" s="477"/>
      <c r="L31" s="477"/>
      <c r="N31" s="267" t="s">
        <v>16</v>
      </c>
      <c r="P31" s="267" t="s">
        <v>17</v>
      </c>
      <c r="Q31" s="33"/>
      <c r="S31" s="25"/>
    </row>
    <row r="32" spans="2:19" ht="4.5" customHeight="1" x14ac:dyDescent="0.2">
      <c r="B32" s="24"/>
      <c r="C32" s="32"/>
      <c r="D32" s="16"/>
      <c r="E32" s="16"/>
      <c r="F32" s="16"/>
      <c r="Q32" s="33"/>
      <c r="S32" s="25"/>
    </row>
    <row r="33" spans="2:19" x14ac:dyDescent="0.2">
      <c r="B33" s="24"/>
      <c r="C33" s="32"/>
      <c r="D33" s="99">
        <f>'ID-forn_proc'!$D54</f>
        <v>0</v>
      </c>
      <c r="E33" s="16"/>
      <c r="F33" s="487">
        <f>'ID-forn_proc'!$F54:$G54</f>
        <v>0</v>
      </c>
      <c r="G33" s="488"/>
      <c r="H33" s="488"/>
      <c r="I33" s="488"/>
      <c r="J33" s="488"/>
      <c r="K33" s="488"/>
      <c r="L33" s="489"/>
      <c r="N33" s="99">
        <f>'ID-forn_proc'!$H54</f>
        <v>0</v>
      </c>
      <c r="P33" s="99">
        <f>'ID-forn_proc'!$J54</f>
        <v>0</v>
      </c>
      <c r="Q33" s="33"/>
      <c r="S33" s="25"/>
    </row>
    <row r="34" spans="2:19" x14ac:dyDescent="0.2">
      <c r="B34" s="24"/>
      <c r="C34" s="32"/>
      <c r="D34" s="99">
        <f>'ID-forn_proc'!$D55</f>
        <v>0</v>
      </c>
      <c r="E34" s="16"/>
      <c r="F34" s="487">
        <f>'ID-forn_proc'!$F55:$G55</f>
        <v>0</v>
      </c>
      <c r="G34" s="488"/>
      <c r="H34" s="488"/>
      <c r="I34" s="488"/>
      <c r="J34" s="488"/>
      <c r="K34" s="488"/>
      <c r="L34" s="489"/>
      <c r="N34" s="99">
        <f>'ID-forn_proc'!$H55</f>
        <v>0</v>
      </c>
      <c r="P34" s="99">
        <f>'ID-forn_proc'!$J55</f>
        <v>0</v>
      </c>
      <c r="Q34" s="33"/>
      <c r="S34" s="25"/>
    </row>
    <row r="35" spans="2:19" x14ac:dyDescent="0.2">
      <c r="B35" s="24"/>
      <c r="C35" s="32"/>
      <c r="D35" s="99">
        <f>'ID-forn_proc'!$D56</f>
        <v>0</v>
      </c>
      <c r="E35" s="16"/>
      <c r="F35" s="487">
        <f>'ID-forn_proc'!$F56:$G56</f>
        <v>0</v>
      </c>
      <c r="G35" s="488"/>
      <c r="H35" s="488"/>
      <c r="I35" s="488"/>
      <c r="J35" s="488"/>
      <c r="K35" s="488"/>
      <c r="L35" s="489"/>
      <c r="N35" s="99">
        <f>'ID-forn_proc'!$H56</f>
        <v>0</v>
      </c>
      <c r="P35" s="99">
        <f>'ID-forn_proc'!$J56</f>
        <v>0</v>
      </c>
      <c r="Q35" s="33"/>
      <c r="S35" s="25"/>
    </row>
    <row r="36" spans="2:19" x14ac:dyDescent="0.2">
      <c r="B36" s="24"/>
      <c r="C36" s="32"/>
      <c r="D36" s="99">
        <f>'ID-forn_proc'!$D57</f>
        <v>0</v>
      </c>
      <c r="E36" s="16"/>
      <c r="F36" s="487">
        <f>'ID-forn_proc'!$F57:$G57</f>
        <v>0</v>
      </c>
      <c r="G36" s="488"/>
      <c r="H36" s="488"/>
      <c r="I36" s="488"/>
      <c r="J36" s="488"/>
      <c r="K36" s="488"/>
      <c r="L36" s="489"/>
      <c r="N36" s="99">
        <f>'ID-forn_proc'!$H57</f>
        <v>0</v>
      </c>
      <c r="P36" s="99">
        <f>'ID-forn_proc'!$J57</f>
        <v>0</v>
      </c>
      <c r="Q36" s="33"/>
      <c r="S36" s="25"/>
    </row>
    <row r="37" spans="2:19" x14ac:dyDescent="0.2">
      <c r="B37" s="24"/>
      <c r="C37" s="32"/>
      <c r="D37" s="99">
        <f>'ID-forn_proc'!$D58</f>
        <v>0</v>
      </c>
      <c r="E37" s="16"/>
      <c r="F37" s="487">
        <f>'ID-forn_proc'!$F58:$G58</f>
        <v>0</v>
      </c>
      <c r="G37" s="488"/>
      <c r="H37" s="488"/>
      <c r="I37" s="488"/>
      <c r="J37" s="488"/>
      <c r="K37" s="488"/>
      <c r="L37" s="489"/>
      <c r="N37" s="99">
        <f>'ID-forn_proc'!$H58</f>
        <v>0</v>
      </c>
      <c r="P37" s="99">
        <f>'ID-forn_proc'!$J58</f>
        <v>0</v>
      </c>
      <c r="Q37" s="33"/>
      <c r="S37" s="25"/>
    </row>
    <row r="38" spans="2:19" x14ac:dyDescent="0.2">
      <c r="B38" s="24"/>
      <c r="C38" s="32"/>
      <c r="D38" s="99">
        <f>'ID-forn_proc'!$D59</f>
        <v>0</v>
      </c>
      <c r="E38" s="16"/>
      <c r="F38" s="487">
        <f>'ID-forn_proc'!$F59:$G59</f>
        <v>0</v>
      </c>
      <c r="G38" s="488"/>
      <c r="H38" s="488"/>
      <c r="I38" s="488"/>
      <c r="J38" s="488"/>
      <c r="K38" s="488"/>
      <c r="L38" s="489"/>
      <c r="N38" s="99">
        <f>'ID-forn_proc'!$H59</f>
        <v>0</v>
      </c>
      <c r="P38" s="99">
        <f>'ID-forn_proc'!$J59</f>
        <v>0</v>
      </c>
      <c r="Q38" s="33"/>
      <c r="S38" s="25"/>
    </row>
    <row r="39" spans="2:19" x14ac:dyDescent="0.2">
      <c r="B39" s="24"/>
      <c r="C39" s="32"/>
      <c r="D39" s="99">
        <f>'ID-forn_proc'!$D60</f>
        <v>0</v>
      </c>
      <c r="E39" s="16"/>
      <c r="F39" s="487">
        <f>'ID-forn_proc'!$F60:$G60</f>
        <v>0</v>
      </c>
      <c r="G39" s="488"/>
      <c r="H39" s="488"/>
      <c r="I39" s="488"/>
      <c r="J39" s="488"/>
      <c r="K39" s="488"/>
      <c r="L39" s="489"/>
      <c r="N39" s="99">
        <f>'ID-forn_proc'!$H60</f>
        <v>0</v>
      </c>
      <c r="P39" s="99">
        <f>'ID-forn_proc'!$J60</f>
        <v>0</v>
      </c>
      <c r="Q39" s="33"/>
      <c r="S39" s="25"/>
    </row>
    <row r="40" spans="2:19" x14ac:dyDescent="0.2">
      <c r="B40" s="24"/>
      <c r="C40" s="32"/>
      <c r="D40" s="99">
        <f>'ID-forn_proc'!$D61</f>
        <v>0</v>
      </c>
      <c r="E40" s="16"/>
      <c r="F40" s="487">
        <f>'ID-forn_proc'!$F61:$G61</f>
        <v>0</v>
      </c>
      <c r="G40" s="488"/>
      <c r="H40" s="488"/>
      <c r="I40" s="488"/>
      <c r="J40" s="488"/>
      <c r="K40" s="488"/>
      <c r="L40" s="489"/>
      <c r="N40" s="99">
        <f>'ID-forn_proc'!$H61</f>
        <v>0</v>
      </c>
      <c r="P40" s="99">
        <f>'ID-forn_proc'!$J61</f>
        <v>0</v>
      </c>
      <c r="Q40" s="33"/>
      <c r="S40" s="25"/>
    </row>
    <row r="41" spans="2:19" x14ac:dyDescent="0.2">
      <c r="B41" s="24"/>
      <c r="C41" s="32"/>
      <c r="D41" s="99">
        <f>'ID-forn_proc'!$D62</f>
        <v>0</v>
      </c>
      <c r="E41" s="16"/>
      <c r="F41" s="487">
        <f>'ID-forn_proc'!$F62:$G62</f>
        <v>0</v>
      </c>
      <c r="G41" s="488"/>
      <c r="H41" s="488"/>
      <c r="I41" s="488"/>
      <c r="J41" s="488"/>
      <c r="K41" s="488"/>
      <c r="L41" s="489"/>
      <c r="N41" s="99">
        <f>'ID-forn_proc'!$H62</f>
        <v>0</v>
      </c>
      <c r="P41" s="99">
        <f>'ID-forn_proc'!$J62</f>
        <v>0</v>
      </c>
      <c r="Q41" s="33"/>
      <c r="S41" s="25"/>
    </row>
    <row r="42" spans="2:19" x14ac:dyDescent="0.2">
      <c r="B42" s="24"/>
      <c r="C42" s="32"/>
      <c r="D42" s="99">
        <f>'ID-forn_proc'!$D63</f>
        <v>0</v>
      </c>
      <c r="E42" s="16"/>
      <c r="F42" s="487">
        <f>'ID-forn_proc'!$F63:$G63</f>
        <v>0</v>
      </c>
      <c r="G42" s="488"/>
      <c r="H42" s="488"/>
      <c r="I42" s="488"/>
      <c r="J42" s="488"/>
      <c r="K42" s="488"/>
      <c r="L42" s="489"/>
      <c r="N42" s="99">
        <f>'ID-forn_proc'!$H63</f>
        <v>0</v>
      </c>
      <c r="P42" s="99">
        <f>'ID-forn_proc'!$J63</f>
        <v>0</v>
      </c>
      <c r="Q42" s="33"/>
      <c r="S42" s="25"/>
    </row>
    <row r="43" spans="2:19" x14ac:dyDescent="0.2">
      <c r="B43" s="24"/>
      <c r="C43" s="50"/>
      <c r="D43" s="100"/>
      <c r="E43" s="52"/>
      <c r="F43" s="101"/>
      <c r="G43" s="101"/>
      <c r="H43" s="102"/>
      <c r="I43" s="103"/>
      <c r="J43" s="103"/>
      <c r="K43" s="272"/>
      <c r="L43" s="272"/>
      <c r="M43" s="272"/>
      <c r="N43" s="272"/>
      <c r="O43" s="272"/>
      <c r="P43" s="272"/>
      <c r="Q43" s="54"/>
      <c r="S43" s="25"/>
    </row>
    <row r="44" spans="2:19" x14ac:dyDescent="0.2">
      <c r="B44" s="24"/>
      <c r="D44" s="26"/>
      <c r="F44" s="35"/>
      <c r="G44" s="35"/>
      <c r="H44" s="55"/>
      <c r="I44" s="268"/>
      <c r="J44" s="268"/>
      <c r="K44" s="271"/>
      <c r="L44" s="271"/>
      <c r="M44" s="271"/>
      <c r="N44" s="271"/>
      <c r="O44" s="271"/>
      <c r="P44" s="271"/>
      <c r="S44" s="25"/>
    </row>
    <row r="45" spans="2:19" x14ac:dyDescent="0.2">
      <c r="B45" s="24"/>
      <c r="D45" s="26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180</v>
      </c>
      <c r="E49" s="46"/>
      <c r="F49" s="500" t="s">
        <v>27</v>
      </c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33"/>
      <c r="S49" s="25"/>
    </row>
    <row r="50" spans="2:19" ht="33" customHeight="1" x14ac:dyDescent="0.2">
      <c r="B50" s="24"/>
      <c r="C50" s="32"/>
      <c r="D50" s="109"/>
      <c r="E50" s="46"/>
      <c r="F50" s="518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33"/>
      <c r="S50" s="25"/>
    </row>
    <row r="51" spans="2:19" ht="33" customHeight="1" x14ac:dyDescent="0.2">
      <c r="B51" s="24"/>
      <c r="C51" s="32"/>
      <c r="D51" s="109"/>
      <c r="E51" s="46"/>
      <c r="F51" s="518"/>
      <c r="G51" s="519"/>
      <c r="H51" s="519"/>
      <c r="I51" s="519"/>
      <c r="J51" s="519"/>
      <c r="K51" s="519"/>
      <c r="L51" s="519"/>
      <c r="M51" s="519"/>
      <c r="N51" s="519"/>
      <c r="O51" s="519"/>
      <c r="P51" s="519"/>
      <c r="Q51" s="33"/>
      <c r="S51" s="25"/>
    </row>
    <row r="52" spans="2:19" ht="33" customHeight="1" x14ac:dyDescent="0.2">
      <c r="B52" s="24"/>
      <c r="C52" s="32"/>
      <c r="D52" s="109"/>
      <c r="E52" s="46"/>
      <c r="F52" s="518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33"/>
      <c r="S52" s="25"/>
    </row>
    <row r="53" spans="2:19" ht="33" customHeight="1" x14ac:dyDescent="0.2">
      <c r="B53" s="24"/>
      <c r="C53" s="32"/>
      <c r="D53" s="109"/>
      <c r="E53" s="46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33"/>
      <c r="S53" s="25"/>
    </row>
    <row r="54" spans="2:19" ht="33" customHeight="1" x14ac:dyDescent="0.2">
      <c r="B54" s="24"/>
      <c r="C54" s="32"/>
      <c r="D54" s="244"/>
      <c r="E54" s="46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33"/>
      <c r="S54" s="25"/>
    </row>
    <row r="55" spans="2:19" ht="33" customHeight="1" x14ac:dyDescent="0.2">
      <c r="B55" s="24"/>
      <c r="C55" s="32"/>
      <c r="D55" s="109"/>
      <c r="E55" s="46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33"/>
      <c r="S55" s="25"/>
    </row>
    <row r="56" spans="2:19" ht="33" customHeight="1" x14ac:dyDescent="0.2">
      <c r="B56" s="24"/>
      <c r="C56" s="32"/>
      <c r="D56" s="109"/>
      <c r="E56" s="46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33"/>
      <c r="S56" s="25"/>
    </row>
    <row r="57" spans="2:19" x14ac:dyDescent="0.2">
      <c r="B57" s="24"/>
      <c r="C57" s="32"/>
      <c r="Q57" s="33"/>
      <c r="S57" s="25"/>
    </row>
    <row r="58" spans="2:19" x14ac:dyDescent="0.2">
      <c r="B58" s="24"/>
      <c r="C58" s="32"/>
      <c r="D58" s="417" t="s">
        <v>36</v>
      </c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9"/>
      <c r="Q58" s="33"/>
      <c r="S58" s="25"/>
    </row>
    <row r="59" spans="2:19" x14ac:dyDescent="0.2">
      <c r="B59" s="24"/>
      <c r="C59" s="32"/>
      <c r="Q59" s="33"/>
      <c r="S59" s="25"/>
    </row>
    <row r="60" spans="2:19" ht="87" customHeight="1" x14ac:dyDescent="0.2">
      <c r="B60" s="24"/>
      <c r="C60" s="32"/>
      <c r="D60" s="529" t="s">
        <v>465</v>
      </c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33"/>
      <c r="S60" s="25"/>
    </row>
    <row r="61" spans="2:19" x14ac:dyDescent="0.2">
      <c r="B61" s="24"/>
      <c r="C61" s="32"/>
      <c r="Q61" s="33"/>
      <c r="S61" s="25"/>
    </row>
    <row r="62" spans="2:19" x14ac:dyDescent="0.2">
      <c r="B62" s="24"/>
      <c r="C62" s="32"/>
      <c r="D62" s="11" t="s">
        <v>37</v>
      </c>
      <c r="F62" s="481"/>
      <c r="G62" s="482"/>
      <c r="H62" s="482"/>
      <c r="I62" s="482"/>
      <c r="J62" s="482"/>
      <c r="K62" s="482"/>
      <c r="L62" s="482"/>
      <c r="M62" s="482"/>
      <c r="N62" s="482"/>
      <c r="O62" s="482"/>
      <c r="P62" s="483"/>
      <c r="Q62" s="33"/>
      <c r="S62" s="25"/>
    </row>
    <row r="63" spans="2:19" ht="8.25" customHeight="1" x14ac:dyDescent="0.2">
      <c r="B63" s="24"/>
      <c r="C63" s="32"/>
      <c r="D63" s="11"/>
      <c r="F63" s="271"/>
      <c r="G63" s="271"/>
      <c r="H63" s="271"/>
      <c r="I63" s="35"/>
      <c r="J63" s="55"/>
      <c r="K63" s="35"/>
      <c r="L63" s="271"/>
      <c r="M63" s="271"/>
      <c r="N63" s="271"/>
      <c r="O63" s="271"/>
      <c r="P63" s="271"/>
      <c r="Q63" s="33"/>
      <c r="S63" s="25"/>
    </row>
    <row r="64" spans="2:19" x14ac:dyDescent="0.2">
      <c r="B64" s="24"/>
      <c r="C64" s="32"/>
      <c r="D64" s="55" t="s">
        <v>15</v>
      </c>
      <c r="F64" s="520"/>
      <c r="G64" s="521"/>
      <c r="H64" s="521"/>
      <c r="I64" s="521"/>
      <c r="J64" s="521"/>
      <c r="K64" s="521"/>
      <c r="L64" s="521"/>
      <c r="M64" s="521"/>
      <c r="N64" s="521"/>
      <c r="O64" s="521"/>
      <c r="P64" s="522"/>
      <c r="Q64" s="33"/>
      <c r="S64" s="25"/>
    </row>
    <row r="65" spans="2:19" x14ac:dyDescent="0.2">
      <c r="B65" s="24"/>
      <c r="C65" s="32"/>
      <c r="D65" s="55"/>
      <c r="F65" s="523"/>
      <c r="G65" s="524"/>
      <c r="H65" s="524"/>
      <c r="I65" s="524"/>
      <c r="J65" s="524"/>
      <c r="K65" s="524"/>
      <c r="L65" s="524"/>
      <c r="M65" s="524"/>
      <c r="N65" s="524"/>
      <c r="O65" s="524"/>
      <c r="P65" s="525"/>
      <c r="Q65" s="33"/>
      <c r="S65" s="25"/>
    </row>
    <row r="66" spans="2:19" x14ac:dyDescent="0.2">
      <c r="B66" s="24"/>
      <c r="C66" s="32"/>
      <c r="D66" s="55"/>
      <c r="F66" s="523"/>
      <c r="G66" s="524"/>
      <c r="H66" s="524"/>
      <c r="I66" s="524"/>
      <c r="J66" s="524"/>
      <c r="K66" s="524"/>
      <c r="L66" s="524"/>
      <c r="M66" s="524"/>
      <c r="N66" s="524"/>
      <c r="O66" s="524"/>
      <c r="P66" s="525"/>
      <c r="Q66" s="33"/>
      <c r="S66" s="25"/>
    </row>
    <row r="67" spans="2:19" x14ac:dyDescent="0.2">
      <c r="B67" s="24"/>
      <c r="C67" s="32"/>
      <c r="D67" s="11"/>
      <c r="F67" s="526"/>
      <c r="G67" s="527"/>
      <c r="H67" s="527"/>
      <c r="I67" s="527"/>
      <c r="J67" s="527"/>
      <c r="K67" s="527"/>
      <c r="L67" s="527"/>
      <c r="M67" s="527"/>
      <c r="N67" s="527"/>
      <c r="O67" s="527"/>
      <c r="P67" s="528"/>
      <c r="Q67" s="33"/>
      <c r="S67" s="25"/>
    </row>
    <row r="68" spans="2:19" x14ac:dyDescent="0.2">
      <c r="B68" s="24"/>
      <c r="C68" s="50"/>
      <c r="D68" s="51"/>
      <c r="E68" s="5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54"/>
      <c r="S68" s="25"/>
    </row>
    <row r="69" spans="2:19" x14ac:dyDescent="0.2">
      <c r="B69" s="24"/>
      <c r="S69" s="25"/>
    </row>
    <row r="70" spans="2:19" x14ac:dyDescent="0.2">
      <c r="B70" s="24"/>
      <c r="S70" s="25"/>
    </row>
    <row r="71" spans="2:19" x14ac:dyDescent="0.2">
      <c r="B71" s="24"/>
      <c r="C71" s="27"/>
      <c r="D71" s="129"/>
      <c r="E71" s="29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1"/>
      <c r="S71" s="25"/>
    </row>
    <row r="72" spans="2:19" x14ac:dyDescent="0.2">
      <c r="B72" s="24"/>
      <c r="C72" s="32"/>
      <c r="D72" s="417" t="s">
        <v>56</v>
      </c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9"/>
      <c r="Q72" s="33"/>
      <c r="S72" s="25"/>
    </row>
    <row r="73" spans="2:19" x14ac:dyDescent="0.2">
      <c r="B73" s="24"/>
      <c r="C73" s="32"/>
      <c r="Q73" s="33"/>
      <c r="S73" s="25"/>
    </row>
    <row r="74" spans="2:19" x14ac:dyDescent="0.2">
      <c r="B74" s="24"/>
      <c r="C74" s="32"/>
      <c r="D74" s="273" t="s">
        <v>19</v>
      </c>
      <c r="F74" s="505" t="s">
        <v>38</v>
      </c>
      <c r="G74" s="506"/>
      <c r="H74" s="506"/>
      <c r="I74" s="35"/>
      <c r="J74" s="505" t="s">
        <v>21</v>
      </c>
      <c r="K74" s="505"/>
      <c r="L74" s="505"/>
      <c r="M74" s="35"/>
      <c r="N74" s="270" t="s">
        <v>39</v>
      </c>
      <c r="P74" s="270" t="s">
        <v>40</v>
      </c>
      <c r="Q74" s="33"/>
      <c r="S74" s="25"/>
    </row>
    <row r="75" spans="2:19" s="41" customFormat="1" ht="5.25" customHeight="1" x14ac:dyDescent="0.2">
      <c r="B75" s="38"/>
      <c r="C75" s="39"/>
      <c r="O75" s="16"/>
      <c r="Q75" s="42"/>
      <c r="S75" s="43"/>
    </row>
    <row r="76" spans="2:19" x14ac:dyDescent="0.2">
      <c r="B76" s="24"/>
      <c r="C76" s="32"/>
      <c r="D76" s="132">
        <f t="shared" ref="D76:D85" si="0">D33</f>
        <v>0</v>
      </c>
      <c r="F76" s="490">
        <f t="shared" ref="F76:F85" si="1">F33</f>
        <v>0</v>
      </c>
      <c r="G76" s="491"/>
      <c r="H76" s="492"/>
      <c r="I76" s="35"/>
      <c r="J76" s="493"/>
      <c r="K76" s="494"/>
      <c r="L76" s="495"/>
      <c r="M76" s="35"/>
      <c r="N76" s="133"/>
      <c r="P76" s="133"/>
      <c r="Q76" s="33"/>
      <c r="S76" s="25"/>
    </row>
    <row r="77" spans="2:19" x14ac:dyDescent="0.2">
      <c r="B77" s="24"/>
      <c r="C77" s="32"/>
      <c r="D77" s="132">
        <f t="shared" si="0"/>
        <v>0</v>
      </c>
      <c r="F77" s="490">
        <f t="shared" si="1"/>
        <v>0</v>
      </c>
      <c r="G77" s="491"/>
      <c r="H77" s="492"/>
      <c r="I77" s="35"/>
      <c r="J77" s="493"/>
      <c r="K77" s="494"/>
      <c r="L77" s="495"/>
      <c r="M77" s="35"/>
      <c r="N77" s="133"/>
      <c r="P77" s="133"/>
      <c r="Q77" s="33"/>
      <c r="S77" s="25"/>
    </row>
    <row r="78" spans="2:19" x14ac:dyDescent="0.2">
      <c r="B78" s="24"/>
      <c r="C78" s="32"/>
      <c r="D78" s="132">
        <f t="shared" si="0"/>
        <v>0</v>
      </c>
      <c r="F78" s="490">
        <f t="shared" si="1"/>
        <v>0</v>
      </c>
      <c r="G78" s="491"/>
      <c r="H78" s="492"/>
      <c r="I78" s="35"/>
      <c r="J78" s="493"/>
      <c r="K78" s="494"/>
      <c r="L78" s="495"/>
      <c r="M78" s="35"/>
      <c r="N78" s="133"/>
      <c r="P78" s="133"/>
      <c r="Q78" s="33"/>
      <c r="S78" s="25"/>
    </row>
    <row r="79" spans="2:19" x14ac:dyDescent="0.2">
      <c r="B79" s="24"/>
      <c r="C79" s="32"/>
      <c r="D79" s="132">
        <f t="shared" si="0"/>
        <v>0</v>
      </c>
      <c r="F79" s="490">
        <f t="shared" si="1"/>
        <v>0</v>
      </c>
      <c r="G79" s="491"/>
      <c r="H79" s="492"/>
      <c r="I79" s="35"/>
      <c r="J79" s="493"/>
      <c r="K79" s="494"/>
      <c r="L79" s="495"/>
      <c r="M79" s="35"/>
      <c r="N79" s="133"/>
      <c r="P79" s="133"/>
      <c r="Q79" s="33"/>
      <c r="S79" s="25"/>
    </row>
    <row r="80" spans="2:19" x14ac:dyDescent="0.2">
      <c r="B80" s="24"/>
      <c r="C80" s="32"/>
      <c r="D80" s="132">
        <f t="shared" si="0"/>
        <v>0</v>
      </c>
      <c r="F80" s="490">
        <f t="shared" si="1"/>
        <v>0</v>
      </c>
      <c r="G80" s="491"/>
      <c r="H80" s="492"/>
      <c r="I80" s="35"/>
      <c r="J80" s="493"/>
      <c r="K80" s="494"/>
      <c r="L80" s="495"/>
      <c r="M80" s="35"/>
      <c r="N80" s="133"/>
      <c r="P80" s="133"/>
      <c r="Q80" s="33"/>
      <c r="S80" s="25"/>
    </row>
    <row r="81" spans="2:19" x14ac:dyDescent="0.2">
      <c r="B81" s="24"/>
      <c r="C81" s="32"/>
      <c r="D81" s="132">
        <f t="shared" si="0"/>
        <v>0</v>
      </c>
      <c r="F81" s="490">
        <f t="shared" si="1"/>
        <v>0</v>
      </c>
      <c r="G81" s="491"/>
      <c r="H81" s="492"/>
      <c r="I81" s="35"/>
      <c r="J81" s="493"/>
      <c r="K81" s="494"/>
      <c r="L81" s="495"/>
      <c r="M81" s="35"/>
      <c r="N81" s="133"/>
      <c r="P81" s="133"/>
      <c r="Q81" s="33"/>
      <c r="S81" s="25"/>
    </row>
    <row r="82" spans="2:19" x14ac:dyDescent="0.2">
      <c r="B82" s="24"/>
      <c r="C82" s="32"/>
      <c r="D82" s="132">
        <f t="shared" si="0"/>
        <v>0</v>
      </c>
      <c r="F82" s="490">
        <f t="shared" si="1"/>
        <v>0</v>
      </c>
      <c r="G82" s="491"/>
      <c r="H82" s="492"/>
      <c r="I82" s="35"/>
      <c r="J82" s="493"/>
      <c r="K82" s="494"/>
      <c r="L82" s="495"/>
      <c r="M82" s="35"/>
      <c r="N82" s="133"/>
      <c r="P82" s="133"/>
      <c r="Q82" s="33"/>
      <c r="S82" s="25"/>
    </row>
    <row r="83" spans="2:19" x14ac:dyDescent="0.2">
      <c r="B83" s="24"/>
      <c r="C83" s="32"/>
      <c r="D83" s="132">
        <f t="shared" si="0"/>
        <v>0</v>
      </c>
      <c r="F83" s="490">
        <f t="shared" si="1"/>
        <v>0</v>
      </c>
      <c r="G83" s="491"/>
      <c r="H83" s="492"/>
      <c r="I83" s="35"/>
      <c r="J83" s="493"/>
      <c r="K83" s="494"/>
      <c r="L83" s="495"/>
      <c r="M83" s="35"/>
      <c r="N83" s="133"/>
      <c r="P83" s="133"/>
      <c r="Q83" s="33"/>
      <c r="S83" s="25"/>
    </row>
    <row r="84" spans="2:19" x14ac:dyDescent="0.2">
      <c r="B84" s="24"/>
      <c r="C84" s="32"/>
      <c r="D84" s="132">
        <f t="shared" si="0"/>
        <v>0</v>
      </c>
      <c r="F84" s="490">
        <f t="shared" si="1"/>
        <v>0</v>
      </c>
      <c r="G84" s="491"/>
      <c r="H84" s="492"/>
      <c r="I84" s="35"/>
      <c r="J84" s="493"/>
      <c r="K84" s="494"/>
      <c r="L84" s="495"/>
      <c r="M84" s="35"/>
      <c r="N84" s="133"/>
      <c r="P84" s="133"/>
      <c r="Q84" s="33"/>
      <c r="S84" s="25"/>
    </row>
    <row r="85" spans="2:19" x14ac:dyDescent="0.2">
      <c r="B85" s="24"/>
      <c r="C85" s="32"/>
      <c r="D85" s="132">
        <f t="shared" si="0"/>
        <v>0</v>
      </c>
      <c r="F85" s="490">
        <f t="shared" si="1"/>
        <v>0</v>
      </c>
      <c r="G85" s="491"/>
      <c r="H85" s="492"/>
      <c r="I85" s="35"/>
      <c r="J85" s="493"/>
      <c r="K85" s="494"/>
      <c r="L85" s="495"/>
      <c r="M85" s="35"/>
      <c r="N85" s="133"/>
      <c r="P85" s="133"/>
      <c r="Q85" s="33"/>
      <c r="S85" s="25"/>
    </row>
    <row r="86" spans="2:19" x14ac:dyDescent="0.2">
      <c r="B86" s="24"/>
      <c r="C86" s="50"/>
      <c r="D86" s="134"/>
      <c r="E86" s="52"/>
      <c r="F86" s="516"/>
      <c r="G86" s="517"/>
      <c r="H86" s="517"/>
      <c r="I86" s="101"/>
      <c r="J86" s="516"/>
      <c r="K86" s="517"/>
      <c r="L86" s="517"/>
      <c r="M86" s="101"/>
      <c r="N86" s="516"/>
      <c r="O86" s="517"/>
      <c r="P86" s="517"/>
      <c r="Q86" s="54"/>
      <c r="S86" s="25"/>
    </row>
    <row r="87" spans="2:19" x14ac:dyDescent="0.2">
      <c r="B87" s="24"/>
      <c r="D87" s="273"/>
      <c r="F87" s="270"/>
      <c r="G87" s="271"/>
      <c r="H87" s="271"/>
      <c r="I87" s="35"/>
      <c r="J87" s="270"/>
      <c r="K87" s="271"/>
      <c r="L87" s="271"/>
      <c r="M87" s="35"/>
      <c r="N87" s="270"/>
      <c r="O87" s="271"/>
      <c r="P87" s="271"/>
      <c r="S87" s="25"/>
    </row>
    <row r="88" spans="2:19" ht="13.5" thickBot="1" x14ac:dyDescent="0.25">
      <c r="B88" s="56"/>
      <c r="C88" s="57"/>
      <c r="D88" s="58"/>
      <c r="E88" s="59"/>
      <c r="F88" s="59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60"/>
    </row>
    <row r="89" spans="2:19" ht="13.5" thickTop="1" x14ac:dyDescent="0.2"/>
  </sheetData>
  <mergeCells count="59">
    <mergeCell ref="F19:P19"/>
    <mergeCell ref="C5:D8"/>
    <mergeCell ref="E5:Q8"/>
    <mergeCell ref="D11:P11"/>
    <mergeCell ref="F15:P15"/>
    <mergeCell ref="F17:P17"/>
    <mergeCell ref="F40:L40"/>
    <mergeCell ref="D21:P21"/>
    <mergeCell ref="F23:P23"/>
    <mergeCell ref="D29:P29"/>
    <mergeCell ref="F31:L31"/>
    <mergeCell ref="F33:L33"/>
    <mergeCell ref="F34:L34"/>
    <mergeCell ref="F35:L35"/>
    <mergeCell ref="F36:L36"/>
    <mergeCell ref="F37:L37"/>
    <mergeCell ref="F38:L38"/>
    <mergeCell ref="F39:L39"/>
    <mergeCell ref="D58:P58"/>
    <mergeCell ref="F41:L41"/>
    <mergeCell ref="F42:L42"/>
    <mergeCell ref="D47:P47"/>
    <mergeCell ref="F49:P49"/>
    <mergeCell ref="F50:P50"/>
    <mergeCell ref="F51:P51"/>
    <mergeCell ref="F52:P52"/>
    <mergeCell ref="F53:P53"/>
    <mergeCell ref="F54:P54"/>
    <mergeCell ref="F55:P55"/>
    <mergeCell ref="F56:P56"/>
    <mergeCell ref="D60:P60"/>
    <mergeCell ref="F62:P62"/>
    <mergeCell ref="F64:P67"/>
    <mergeCell ref="D72:P72"/>
    <mergeCell ref="F74:H74"/>
    <mergeCell ref="J74:L74"/>
    <mergeCell ref="F76:H76"/>
    <mergeCell ref="J76:L76"/>
    <mergeCell ref="F77:H77"/>
    <mergeCell ref="J77:L77"/>
    <mergeCell ref="F78:H78"/>
    <mergeCell ref="J78:L78"/>
    <mergeCell ref="F79:H79"/>
    <mergeCell ref="J79:L79"/>
    <mergeCell ref="F80:H80"/>
    <mergeCell ref="J80:L80"/>
    <mergeCell ref="F81:H81"/>
    <mergeCell ref="J81:L81"/>
    <mergeCell ref="F82:H82"/>
    <mergeCell ref="J82:L82"/>
    <mergeCell ref="F83:H83"/>
    <mergeCell ref="J83:L83"/>
    <mergeCell ref="F84:H84"/>
    <mergeCell ref="J84:L84"/>
    <mergeCell ref="F85:H85"/>
    <mergeCell ref="J85:L85"/>
    <mergeCell ref="F86:H86"/>
    <mergeCell ref="J86:L86"/>
    <mergeCell ref="N86:P86"/>
  </mergeCells>
  <conditionalFormatting sqref="D55:D56">
    <cfRule type="expression" dxfId="17" priority="2">
      <formula>$F55="NO"</formula>
    </cfRule>
  </conditionalFormatting>
  <conditionalFormatting sqref="D50:D54">
    <cfRule type="expression" dxfId="16" priority="1">
      <formula>$F50="NO"</formula>
    </cfRule>
  </conditionalFormatting>
  <dataValidations count="3">
    <dataValidation type="list" allowBlank="1" showInputMessage="1" showErrorMessage="1" sqref="F62:P62">
      <formula1>valSintesiDoc</formula1>
    </dataValidation>
    <dataValidation type="list" allowBlank="1" showInputMessage="1" showErrorMessage="1" sqref="N76:N85">
      <formula1>limitazioni</formula1>
    </dataValidation>
    <dataValidation type="list" allowBlank="1" showInputMessage="1" showErrorMessage="1" sqref="J76:L85">
      <formula1>proposteQ</formula1>
    </dataValidation>
  </dataValidations>
  <hyperlinks>
    <hyperlink ref="D2" location="Menu!A1" display="Back to Menu"/>
  </hyperlinks>
  <pageMargins left="0.17" right="0.17" top="0.49" bottom="0.74803149606299213" header="0.31496062992125984" footer="0.31496062992125984"/>
  <pageSetup paperSize="9" scale="5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T235"/>
  <sheetViews>
    <sheetView zoomScale="85" zoomScaleNormal="85" workbookViewId="0">
      <selection activeCell="D7" sqref="D7:G7"/>
    </sheetView>
  </sheetViews>
  <sheetFormatPr defaultColWidth="9.140625" defaultRowHeight="15" zeroHeight="1" x14ac:dyDescent="0.25"/>
  <cols>
    <col min="1" max="1" width="4.7109375" style="284" customWidth="1"/>
    <col min="2" max="2" width="11.5703125" style="400" customWidth="1"/>
    <col min="3" max="3" width="113.85546875" style="284" bestFit="1" customWidth="1"/>
    <col min="4" max="4" width="21.28515625" style="284" customWidth="1"/>
    <col min="5" max="5" width="12.7109375" style="284" customWidth="1"/>
    <col min="6" max="6" width="12.5703125" style="284" customWidth="1"/>
    <col min="7" max="7" width="14.85546875" style="284" customWidth="1"/>
    <col min="8" max="8" width="20.5703125" style="284" customWidth="1"/>
    <col min="9" max="13" width="5.140625" style="284" hidden="1" customWidth="1"/>
    <col min="14" max="14" width="17.85546875" style="284" hidden="1" customWidth="1"/>
    <col min="15" max="20" width="9.140625" style="284" hidden="1" customWidth="1"/>
    <col min="21" max="16384" width="9.140625" style="284"/>
  </cols>
  <sheetData>
    <row r="1" spans="1:20" ht="62.25" customHeight="1" x14ac:dyDescent="0.25">
      <c r="A1" s="550" t="s">
        <v>409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282"/>
      <c r="O1" s="283"/>
      <c r="P1" s="282"/>
      <c r="Q1" s="282"/>
      <c r="R1" s="282"/>
      <c r="S1" s="282"/>
      <c r="T1" s="282"/>
    </row>
    <row r="2" spans="1:20" ht="18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2"/>
      <c r="O2" s="283"/>
      <c r="P2" s="282"/>
      <c r="Q2" s="282"/>
      <c r="R2" s="282"/>
      <c r="S2" s="282"/>
      <c r="T2" s="282"/>
    </row>
    <row r="3" spans="1:20" ht="18" x14ac:dyDescent="0.25">
      <c r="A3" s="285"/>
      <c r="B3" s="286"/>
      <c r="C3" s="552" t="s">
        <v>410</v>
      </c>
      <c r="D3" s="552"/>
      <c r="E3" s="552"/>
      <c r="F3" s="552"/>
      <c r="G3" s="552"/>
      <c r="H3" s="552"/>
      <c r="I3" s="285"/>
      <c r="J3" s="285"/>
      <c r="K3" s="285"/>
      <c r="L3" s="285"/>
      <c r="M3" s="285"/>
      <c r="N3" s="282"/>
      <c r="O3" s="283"/>
      <c r="P3" s="282"/>
      <c r="Q3" s="282"/>
      <c r="R3" s="282"/>
      <c r="S3" s="282"/>
      <c r="T3" s="282"/>
    </row>
    <row r="4" spans="1:20" ht="18" x14ac:dyDescent="0.25">
      <c r="A4" s="285"/>
      <c r="B4" s="286"/>
      <c r="C4" s="552"/>
      <c r="D4" s="552"/>
      <c r="E4" s="552"/>
      <c r="F4" s="552"/>
      <c r="G4" s="552"/>
      <c r="H4" s="552"/>
      <c r="I4" s="285"/>
      <c r="J4" s="285"/>
      <c r="K4" s="285"/>
      <c r="L4" s="285"/>
      <c r="M4" s="285"/>
      <c r="N4" s="282"/>
      <c r="O4" s="283"/>
      <c r="P4" s="282"/>
      <c r="Q4" s="282"/>
      <c r="R4" s="282"/>
      <c r="S4" s="282"/>
      <c r="T4" s="282"/>
    </row>
    <row r="5" spans="1:20" ht="18" x14ac:dyDescent="0.25">
      <c r="A5" s="285"/>
      <c r="B5" s="286"/>
      <c r="C5" s="287" t="s">
        <v>411</v>
      </c>
      <c r="D5" s="553">
        <f>'ID-forn_proc'!F12</f>
        <v>0</v>
      </c>
      <c r="E5" s="553"/>
      <c r="F5" s="553"/>
      <c r="G5" s="553"/>
      <c r="H5" s="286"/>
      <c r="I5" s="285"/>
      <c r="J5" s="285"/>
      <c r="K5" s="285"/>
      <c r="L5" s="285"/>
      <c r="M5" s="285"/>
      <c r="N5" s="282"/>
      <c r="O5" s="283"/>
      <c r="P5" s="282"/>
      <c r="Q5" s="282"/>
      <c r="R5" s="282"/>
      <c r="S5" s="282"/>
      <c r="T5" s="282"/>
    </row>
    <row r="6" spans="1:20" ht="18" x14ac:dyDescent="0.25">
      <c r="A6" s="285"/>
      <c r="B6" s="286"/>
      <c r="C6" s="287" t="s">
        <v>412</v>
      </c>
      <c r="D6" s="553">
        <f>'ID-forn_proc'!F14</f>
        <v>0</v>
      </c>
      <c r="E6" s="553"/>
      <c r="F6" s="553"/>
      <c r="G6" s="553"/>
      <c r="H6" s="286"/>
      <c r="I6" s="285"/>
      <c r="J6" s="285"/>
      <c r="K6" s="285"/>
      <c r="L6" s="285"/>
      <c r="M6" s="285"/>
      <c r="N6" s="282"/>
      <c r="O6" s="283"/>
      <c r="P6" s="282"/>
      <c r="Q6" s="282"/>
      <c r="R6" s="282"/>
      <c r="S6" s="282"/>
      <c r="T6" s="282"/>
    </row>
    <row r="7" spans="1:20" ht="18" x14ac:dyDescent="0.25">
      <c r="A7" s="285"/>
      <c r="B7" s="286"/>
      <c r="C7" s="287" t="s">
        <v>413</v>
      </c>
      <c r="D7" s="554"/>
      <c r="E7" s="554"/>
      <c r="F7" s="554"/>
      <c r="G7" s="554"/>
      <c r="H7" s="286"/>
      <c r="I7" s="285"/>
      <c r="J7" s="285"/>
      <c r="K7" s="285"/>
      <c r="L7" s="285"/>
      <c r="M7" s="285"/>
      <c r="N7" s="282"/>
      <c r="O7" s="283"/>
      <c r="P7" s="282"/>
      <c r="Q7" s="282"/>
      <c r="R7" s="282"/>
      <c r="S7" s="282"/>
      <c r="T7" s="282"/>
    </row>
    <row r="8" spans="1:20" ht="18" x14ac:dyDescent="0.25">
      <c r="A8" s="285"/>
      <c r="B8" s="288"/>
      <c r="C8" s="289"/>
      <c r="D8" s="289"/>
      <c r="E8" s="289"/>
      <c r="F8" s="288"/>
      <c r="G8" s="290"/>
      <c r="H8" s="289"/>
      <c r="I8" s="285"/>
      <c r="J8" s="285"/>
      <c r="K8" s="285"/>
      <c r="L8" s="285"/>
      <c r="M8" s="285"/>
      <c r="N8" s="282"/>
      <c r="O8" s="283"/>
      <c r="P8" s="282"/>
      <c r="Q8" s="282"/>
      <c r="R8" s="282"/>
      <c r="S8" s="282"/>
      <c r="T8" s="282"/>
    </row>
    <row r="9" spans="1:20" ht="18.75" thickBot="1" x14ac:dyDescent="0.3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2"/>
      <c r="O9" s="283"/>
      <c r="P9" s="282"/>
      <c r="Q9" s="282"/>
      <c r="R9" s="282"/>
      <c r="S9" s="282"/>
      <c r="T9" s="282"/>
    </row>
    <row r="10" spans="1:20" ht="24" thickBot="1" x14ac:dyDescent="0.3">
      <c r="A10" s="555" t="s">
        <v>414</v>
      </c>
      <c r="B10" s="556"/>
      <c r="C10" s="556"/>
      <c r="D10" s="557"/>
      <c r="E10" s="558" t="str">
        <f>+IF(SUM(T12:T56)&gt;0,SUMPRODUCT(T12:T56,D12:D56)/SUM(T12:T56),"")</f>
        <v/>
      </c>
      <c r="F10" s="559"/>
      <c r="G10" s="559"/>
      <c r="H10" s="560"/>
      <c r="I10" s="282"/>
      <c r="J10" s="282"/>
      <c r="K10" s="282"/>
      <c r="L10" s="282"/>
      <c r="M10" s="282"/>
      <c r="N10" s="282"/>
      <c r="O10" s="283"/>
      <c r="P10" s="283"/>
      <c r="Q10" s="283"/>
      <c r="R10" s="282"/>
      <c r="S10" s="282"/>
      <c r="T10" s="282"/>
    </row>
    <row r="11" spans="1:20" x14ac:dyDescent="0.25">
      <c r="A11" s="291"/>
      <c r="B11" s="292"/>
      <c r="C11" s="291"/>
      <c r="D11" s="293"/>
      <c r="E11" s="293"/>
      <c r="F11" s="291"/>
      <c r="G11" s="291"/>
      <c r="H11" s="291"/>
      <c r="I11" s="294"/>
      <c r="J11" s="294"/>
      <c r="K11" s="294"/>
      <c r="L11" s="294"/>
      <c r="M11" s="294"/>
      <c r="N11" s="294"/>
      <c r="O11" s="295"/>
      <c r="P11" s="295"/>
      <c r="Q11" s="295"/>
      <c r="R11" s="294"/>
      <c r="S11" s="294"/>
      <c r="T11" s="294"/>
    </row>
    <row r="12" spans="1:20" x14ac:dyDescent="0.25">
      <c r="A12" s="296">
        <v>1</v>
      </c>
      <c r="B12" s="549" t="s">
        <v>415</v>
      </c>
      <c r="C12" s="549"/>
      <c r="D12" s="297" t="str">
        <f>+IF(SUM(S13:S29)&gt;0,SUMPRODUCT(E13:E29,S13:S29)/SUM(S13:S29),"")</f>
        <v/>
      </c>
      <c r="E12" s="298"/>
      <c r="F12" s="299"/>
      <c r="G12" s="299"/>
      <c r="H12" s="299"/>
      <c r="I12" s="299"/>
      <c r="J12" s="299"/>
      <c r="K12" s="300"/>
      <c r="L12" s="300"/>
      <c r="M12" s="300"/>
      <c r="N12" s="301"/>
      <c r="O12" s="302"/>
      <c r="P12" s="302"/>
      <c r="Q12" s="303">
        <v>0.4</v>
      </c>
      <c r="R12" s="304"/>
      <c r="S12" s="305"/>
      <c r="T12" s="306" t="str">
        <f>+IF(D12&lt;&gt;"",Q12,"")</f>
        <v/>
      </c>
    </row>
    <row r="13" spans="1:20" x14ac:dyDescent="0.25">
      <c r="A13" s="305"/>
      <c r="B13" s="307" t="s">
        <v>416</v>
      </c>
      <c r="C13" s="308" t="s">
        <v>417</v>
      </c>
      <c r="D13" s="309"/>
      <c r="E13" s="310" t="str">
        <f>+IF(SUM(Q15:Q19)&gt;0,SUMPRODUCT(N15:N19,Q15:Q19)/SUM(Q15:Q19),"")</f>
        <v/>
      </c>
      <c r="F13" s="311"/>
      <c r="G13" s="312"/>
      <c r="H13" s="311"/>
      <c r="I13" s="311"/>
      <c r="J13" s="311"/>
      <c r="K13" s="311"/>
      <c r="L13" s="311"/>
      <c r="M13" s="311"/>
      <c r="N13" s="313"/>
      <c r="O13" s="314"/>
      <c r="P13" s="314">
        <v>0.3</v>
      </c>
      <c r="Q13" s="314"/>
      <c r="R13" s="311"/>
      <c r="S13" s="315" t="str">
        <f>+IF(E13&lt;&gt;"",P13,"")</f>
        <v/>
      </c>
      <c r="T13" s="305"/>
    </row>
    <row r="14" spans="1:20" ht="21" x14ac:dyDescent="0.25">
      <c r="A14" s="316"/>
      <c r="B14" s="317"/>
      <c r="C14" s="318"/>
      <c r="D14" s="318"/>
      <c r="E14" s="319" t="s">
        <v>418</v>
      </c>
      <c r="F14" s="319" t="s">
        <v>419</v>
      </c>
      <c r="G14" s="320" t="s">
        <v>420</v>
      </c>
      <c r="H14" s="321" t="s">
        <v>41</v>
      </c>
      <c r="I14" s="321"/>
      <c r="J14" s="321"/>
      <c r="K14" s="321"/>
      <c r="L14" s="321"/>
      <c r="M14" s="321"/>
      <c r="N14" s="322" t="s">
        <v>421</v>
      </c>
      <c r="O14" s="323" t="s">
        <v>422</v>
      </c>
      <c r="P14" s="324"/>
      <c r="Q14" s="325"/>
      <c r="R14" s="326"/>
      <c r="S14" s="282"/>
      <c r="T14" s="282"/>
    </row>
    <row r="15" spans="1:20" ht="59.25" customHeight="1" x14ac:dyDescent="0.25">
      <c r="A15" s="327"/>
      <c r="B15" s="328">
        <v>1</v>
      </c>
      <c r="C15" s="329" t="s">
        <v>423</v>
      </c>
      <c r="D15" s="330"/>
      <c r="E15" s="331"/>
      <c r="F15" s="332" t="str">
        <f>+IF(E15&lt;&gt;"",IF(E15="SI",5,IF(E15="NO",1,"")),"")</f>
        <v/>
      </c>
      <c r="G15" s="333" t="s">
        <v>424</v>
      </c>
      <c r="H15" s="334"/>
      <c r="I15" s="335"/>
      <c r="J15" s="335"/>
      <c r="K15" s="335"/>
      <c r="L15" s="335"/>
      <c r="M15" s="335"/>
      <c r="N15" s="304" t="str">
        <f>+IF(F15&lt;&gt;"",F15*20,"")</f>
        <v/>
      </c>
      <c r="O15" s="336">
        <v>1</v>
      </c>
      <c r="P15" s="337"/>
      <c r="Q15" s="304" t="str">
        <f>+IF(AND(F15&lt;&gt;"NA",F15&lt;&gt;""),O15,"")</f>
        <v/>
      </c>
      <c r="R15" s="304"/>
      <c r="S15" s="305"/>
      <c r="T15" s="305"/>
    </row>
    <row r="16" spans="1:20" ht="36" customHeight="1" x14ac:dyDescent="0.25">
      <c r="A16" s="327"/>
      <c r="B16" s="328">
        <v>2</v>
      </c>
      <c r="C16" s="338" t="s">
        <v>425</v>
      </c>
      <c r="D16" s="330"/>
      <c r="E16" s="331"/>
      <c r="F16" s="332" t="str">
        <f t="shared" ref="F16:F18" si="0">+IF(E16&lt;&gt;"",IF(E16="SI",5,IF(E16="NO",1,"")),"")</f>
        <v/>
      </c>
      <c r="G16" s="333" t="s">
        <v>426</v>
      </c>
      <c r="H16" s="334"/>
      <c r="I16" s="335"/>
      <c r="J16" s="335"/>
      <c r="K16" s="335"/>
      <c r="L16" s="335"/>
      <c r="M16" s="335"/>
      <c r="N16" s="304" t="str">
        <f>+IF(F16&lt;&gt;"",F16*20,"")</f>
        <v/>
      </c>
      <c r="O16" s="336">
        <v>1</v>
      </c>
      <c r="P16" s="337"/>
      <c r="Q16" s="304" t="str">
        <f t="shared" ref="Q16:Q19" si="1">+IF(AND(F16&lt;&gt;"NA",F16&lt;&gt;""),O16,"")</f>
        <v/>
      </c>
      <c r="R16" s="304"/>
      <c r="S16" s="305"/>
      <c r="T16" s="305"/>
    </row>
    <row r="17" spans="1:20" ht="36" customHeight="1" x14ac:dyDescent="0.25">
      <c r="A17" s="327"/>
      <c r="B17" s="328">
        <v>3</v>
      </c>
      <c r="C17" s="339" t="s">
        <v>427</v>
      </c>
      <c r="D17" s="340"/>
      <c r="E17" s="331"/>
      <c r="F17" s="332" t="str">
        <f t="shared" si="0"/>
        <v/>
      </c>
      <c r="G17" s="333" t="s">
        <v>426</v>
      </c>
      <c r="H17" s="334"/>
      <c r="I17" s="335"/>
      <c r="J17" s="335"/>
      <c r="K17" s="335"/>
      <c r="L17" s="335"/>
      <c r="M17" s="335"/>
      <c r="N17" s="304" t="str">
        <f>+IF(F17&lt;&gt;"",F17*20,"")</f>
        <v/>
      </c>
      <c r="O17" s="336">
        <v>1</v>
      </c>
      <c r="P17" s="337"/>
      <c r="Q17" s="304" t="str">
        <f t="shared" si="1"/>
        <v/>
      </c>
      <c r="R17" s="304"/>
      <c r="S17" s="305"/>
      <c r="T17" s="305"/>
    </row>
    <row r="18" spans="1:20" ht="36" customHeight="1" x14ac:dyDescent="0.25">
      <c r="A18" s="327"/>
      <c r="B18" s="328">
        <v>4</v>
      </c>
      <c r="C18" s="338" t="s">
        <v>428</v>
      </c>
      <c r="D18" s="340"/>
      <c r="E18" s="331"/>
      <c r="F18" s="332" t="str">
        <f t="shared" si="0"/>
        <v/>
      </c>
      <c r="G18" s="333" t="s">
        <v>424</v>
      </c>
      <c r="H18" s="334"/>
      <c r="I18" s="335"/>
      <c r="J18" s="335"/>
      <c r="K18" s="335"/>
      <c r="L18" s="335"/>
      <c r="M18" s="335"/>
      <c r="N18" s="304" t="str">
        <f>+IF(F18&lt;&gt;"",F18*20,"")</f>
        <v/>
      </c>
      <c r="O18" s="336">
        <v>0.2</v>
      </c>
      <c r="P18" s="337"/>
      <c r="Q18" s="304" t="str">
        <f t="shared" si="1"/>
        <v/>
      </c>
      <c r="R18" s="304"/>
      <c r="S18" s="305"/>
      <c r="T18" s="305"/>
    </row>
    <row r="19" spans="1:20" ht="36" customHeight="1" x14ac:dyDescent="0.25">
      <c r="A19" s="327"/>
      <c r="B19" s="328">
        <v>5</v>
      </c>
      <c r="C19" s="341" t="s">
        <v>429</v>
      </c>
      <c r="D19" s="340"/>
      <c r="E19" s="331"/>
      <c r="F19" s="332" t="str">
        <f>+IF(E19&lt;&gt;"",IF(E19="SI",5,IF(E19="NO",1,"")),"")</f>
        <v/>
      </c>
      <c r="G19" s="333" t="s">
        <v>424</v>
      </c>
      <c r="H19" s="334"/>
      <c r="I19" s="335"/>
      <c r="J19" s="335"/>
      <c r="K19" s="335"/>
      <c r="L19" s="335"/>
      <c r="M19" s="335"/>
      <c r="N19" s="304" t="str">
        <f>+IF(F19&lt;&gt;"",F19*20,"")</f>
        <v/>
      </c>
      <c r="O19" s="336">
        <v>0.1</v>
      </c>
      <c r="P19" s="337"/>
      <c r="Q19" s="304" t="str">
        <f t="shared" si="1"/>
        <v/>
      </c>
      <c r="R19" s="304"/>
      <c r="S19" s="305"/>
      <c r="T19" s="305"/>
    </row>
    <row r="20" spans="1:20" x14ac:dyDescent="0.25">
      <c r="A20" s="342"/>
      <c r="B20" s="343"/>
      <c r="C20" s="342"/>
      <c r="D20" s="342"/>
      <c r="E20" s="344"/>
      <c r="F20" s="345"/>
      <c r="G20" s="346"/>
      <c r="H20" s="345"/>
      <c r="I20" s="347"/>
      <c r="J20" s="348"/>
      <c r="K20" s="345"/>
      <c r="L20" s="305"/>
      <c r="M20" s="305"/>
      <c r="N20" s="304"/>
      <c r="O20" s="336"/>
      <c r="P20" s="336"/>
      <c r="Q20" s="336"/>
      <c r="R20" s="304"/>
      <c r="S20" s="305"/>
      <c r="T20" s="305"/>
    </row>
    <row r="21" spans="1:20" x14ac:dyDescent="0.25">
      <c r="A21" s="305"/>
      <c r="B21" s="307" t="s">
        <v>430</v>
      </c>
      <c r="C21" s="308" t="s">
        <v>431</v>
      </c>
      <c r="D21" s="309"/>
      <c r="E21" s="310" t="str">
        <f>+IF(SUM(Q23:Q23)&gt;0,SUMPRODUCT(N23:N23,Q23:Q23)/SUM(Q23:Q23),"")</f>
        <v/>
      </c>
      <c r="F21" s="311"/>
      <c r="G21" s="312"/>
      <c r="H21" s="311"/>
      <c r="I21" s="311"/>
      <c r="J21" s="311"/>
      <c r="K21" s="311"/>
      <c r="L21" s="311"/>
      <c r="M21" s="311"/>
      <c r="N21" s="314"/>
      <c r="O21" s="314"/>
      <c r="P21" s="314">
        <v>0.2</v>
      </c>
      <c r="Q21" s="314"/>
      <c r="R21" s="311"/>
      <c r="S21" s="315" t="str">
        <f>+IF(E21&lt;&gt;"",P21,"")</f>
        <v/>
      </c>
      <c r="T21" s="305"/>
    </row>
    <row r="22" spans="1:20" ht="21" x14ac:dyDescent="0.25">
      <c r="A22" s="349"/>
      <c r="B22" s="317"/>
      <c r="C22" s="318"/>
      <c r="D22" s="350"/>
      <c r="E22" s="319" t="s">
        <v>418</v>
      </c>
      <c r="F22" s="319" t="s">
        <v>419</v>
      </c>
      <c r="G22" s="320" t="s">
        <v>420</v>
      </c>
      <c r="H22" s="321" t="s">
        <v>41</v>
      </c>
      <c r="I22" s="321"/>
      <c r="J22" s="321"/>
      <c r="K22" s="321"/>
      <c r="L22" s="321"/>
      <c r="M22" s="321"/>
      <c r="N22" s="322" t="s">
        <v>421</v>
      </c>
      <c r="O22" s="323" t="s">
        <v>422</v>
      </c>
      <c r="P22" s="324"/>
      <c r="Q22" s="325"/>
      <c r="R22" s="325" t="s">
        <v>432</v>
      </c>
      <c r="S22" s="305"/>
      <c r="T22" s="305"/>
    </row>
    <row r="23" spans="1:20" ht="37.5" customHeight="1" x14ac:dyDescent="0.25">
      <c r="A23" s="327"/>
      <c r="B23" s="328">
        <v>1</v>
      </c>
      <c r="C23" s="351" t="s">
        <v>433</v>
      </c>
      <c r="D23" s="352"/>
      <c r="E23" s="331"/>
      <c r="F23" s="353" t="str">
        <f>+IF(E23&lt;&gt;"",IF(E23="SI",5,IF(E23="NO",1,"")),"")</f>
        <v/>
      </c>
      <c r="G23" s="333" t="s">
        <v>426</v>
      </c>
      <c r="H23" s="334"/>
      <c r="I23" s="335"/>
      <c r="J23" s="335"/>
      <c r="K23" s="335"/>
      <c r="L23" s="335"/>
      <c r="M23" s="335"/>
      <c r="N23" s="304" t="str">
        <f>+IF(F23&lt;&gt;"",F23*20,"")</f>
        <v/>
      </c>
      <c r="O23" s="336">
        <v>1</v>
      </c>
      <c r="P23" s="337"/>
      <c r="Q23" s="304" t="str">
        <f>+IF(AND(F23&lt;&gt;"NA",F23&lt;&gt;""),O23,"")</f>
        <v/>
      </c>
      <c r="R23" s="304"/>
      <c r="S23" s="305"/>
      <c r="T23" s="305"/>
    </row>
    <row r="24" spans="1:20" x14ac:dyDescent="0.25">
      <c r="A24" s="327"/>
      <c r="B24" s="354"/>
      <c r="C24" s="355"/>
      <c r="D24" s="342"/>
      <c r="E24" s="356"/>
      <c r="F24" s="345"/>
      <c r="G24" s="346"/>
      <c r="H24" s="345"/>
      <c r="I24" s="347"/>
      <c r="J24" s="348"/>
      <c r="K24" s="345"/>
      <c r="L24" s="305"/>
      <c r="M24" s="305"/>
      <c r="N24" s="304"/>
      <c r="O24" s="336"/>
      <c r="P24" s="336"/>
      <c r="Q24" s="336"/>
      <c r="R24" s="304"/>
      <c r="S24" s="305"/>
      <c r="T24" s="305"/>
    </row>
    <row r="25" spans="1:20" x14ac:dyDescent="0.25">
      <c r="A25" s="305"/>
      <c r="B25" s="307" t="s">
        <v>434</v>
      </c>
      <c r="C25" s="308" t="s">
        <v>435</v>
      </c>
      <c r="D25" s="309"/>
      <c r="E25" s="310" t="str">
        <f>+IF(SUM(Q27:Q27)&gt;0,SUMPRODUCT(N27:N27,Q27:Q27)/SUM(Q27:Q27),"")</f>
        <v/>
      </c>
      <c r="F25" s="311"/>
      <c r="G25" s="312"/>
      <c r="H25" s="311"/>
      <c r="I25" s="311"/>
      <c r="J25" s="311"/>
      <c r="K25" s="311"/>
      <c r="L25" s="311"/>
      <c r="M25" s="311"/>
      <c r="N25" s="311"/>
      <c r="O25" s="314"/>
      <c r="P25" s="314">
        <v>0.2</v>
      </c>
      <c r="Q25" s="314"/>
      <c r="R25" s="311"/>
      <c r="S25" s="315" t="str">
        <f>+IF(E25&lt;&gt;"",P25,"")</f>
        <v/>
      </c>
      <c r="T25" s="305"/>
    </row>
    <row r="26" spans="1:20" ht="21" x14ac:dyDescent="0.25">
      <c r="A26" s="349"/>
      <c r="B26" s="317"/>
      <c r="C26" s="318"/>
      <c r="D26" s="350"/>
      <c r="E26" s="319" t="s">
        <v>418</v>
      </c>
      <c r="F26" s="319" t="s">
        <v>419</v>
      </c>
      <c r="G26" s="320" t="s">
        <v>420</v>
      </c>
      <c r="H26" s="321" t="s">
        <v>41</v>
      </c>
      <c r="I26" s="321"/>
      <c r="J26" s="321"/>
      <c r="K26" s="321"/>
      <c r="L26" s="321"/>
      <c r="M26" s="321"/>
      <c r="N26" s="322" t="s">
        <v>421</v>
      </c>
      <c r="O26" s="323" t="s">
        <v>422</v>
      </c>
      <c r="P26" s="324"/>
      <c r="Q26" s="325"/>
      <c r="R26" s="325" t="s">
        <v>432</v>
      </c>
      <c r="S26" s="305"/>
      <c r="T26" s="305"/>
    </row>
    <row r="27" spans="1:20" ht="37.5" customHeight="1" x14ac:dyDescent="0.25">
      <c r="A27" s="327"/>
      <c r="B27" s="328">
        <v>1</v>
      </c>
      <c r="C27" s="351" t="s">
        <v>436</v>
      </c>
      <c r="D27" s="352"/>
      <c r="E27" s="331"/>
      <c r="F27" s="353" t="str">
        <f>+IF(E27&lt;&gt;"",IF(E27="SI",5,IF(E27="NO",1,"")),"")</f>
        <v/>
      </c>
      <c r="G27" s="333" t="s">
        <v>424</v>
      </c>
      <c r="H27" s="334"/>
      <c r="I27" s="335"/>
      <c r="J27" s="335"/>
      <c r="K27" s="335"/>
      <c r="L27" s="335"/>
      <c r="M27" s="335"/>
      <c r="N27" s="304" t="str">
        <f>+IF(F27&lt;&gt;"",F27*20,"")</f>
        <v/>
      </c>
      <c r="O27" s="336">
        <v>1</v>
      </c>
      <c r="P27" s="337"/>
      <c r="Q27" s="304" t="str">
        <f>+IF(AND(F27&lt;&gt;"NA",F27&lt;&gt;""),O27,"")</f>
        <v/>
      </c>
      <c r="R27" s="304" t="str">
        <f>+IF(AND(F27&lt;&gt;"NA",F27&lt;&gt;""),O27,"")</f>
        <v/>
      </c>
      <c r="S27" s="305"/>
      <c r="T27" s="305"/>
    </row>
    <row r="28" spans="1:20" x14ac:dyDescent="0.25">
      <c r="A28" s="305"/>
      <c r="B28" s="357"/>
      <c r="C28" s="355"/>
      <c r="D28" s="342"/>
      <c r="E28" s="358"/>
      <c r="F28" s="358"/>
      <c r="G28" s="359"/>
      <c r="H28" s="360"/>
      <c r="I28" s="335"/>
      <c r="J28" s="335"/>
      <c r="K28" s="335"/>
      <c r="L28" s="335"/>
      <c r="M28" s="335"/>
      <c r="N28" s="304"/>
      <c r="O28" s="336"/>
      <c r="P28" s="337"/>
      <c r="Q28" s="304"/>
      <c r="R28" s="304"/>
      <c r="S28" s="305"/>
      <c r="T28" s="305"/>
    </row>
    <row r="29" spans="1:20" x14ac:dyDescent="0.25">
      <c r="A29" s="305"/>
      <c r="B29" s="361">
        <v>4.4444444444444446E-2</v>
      </c>
      <c r="C29" s="308" t="s">
        <v>437</v>
      </c>
      <c r="D29" s="309"/>
      <c r="E29" s="310" t="str">
        <f>+IF(SUM(Q31:Q32)&gt;0,SUMPRODUCT(N31:N32,Q31:Q32)/SUM(Q31:Q32),"")</f>
        <v/>
      </c>
      <c r="F29" s="311"/>
      <c r="G29" s="312"/>
      <c r="H29" s="311"/>
      <c r="I29" s="311"/>
      <c r="J29" s="311"/>
      <c r="K29" s="311"/>
      <c r="L29" s="311"/>
      <c r="M29" s="311"/>
      <c r="N29" s="311"/>
      <c r="O29" s="314"/>
      <c r="P29" s="314">
        <v>0.3</v>
      </c>
      <c r="Q29" s="314"/>
      <c r="R29" s="311"/>
      <c r="S29" s="315" t="str">
        <f>+IF(E29&lt;&gt;"",P29,"")</f>
        <v/>
      </c>
      <c r="T29" s="305"/>
    </row>
    <row r="30" spans="1:20" ht="21" x14ac:dyDescent="0.25">
      <c r="A30" s="349"/>
      <c r="B30" s="317"/>
      <c r="C30" s="318"/>
      <c r="D30" s="350"/>
      <c r="E30" s="319" t="s">
        <v>418</v>
      </c>
      <c r="F30" s="319" t="s">
        <v>419</v>
      </c>
      <c r="G30" s="320" t="s">
        <v>420</v>
      </c>
      <c r="H30" s="321" t="s">
        <v>41</v>
      </c>
      <c r="I30" s="321"/>
      <c r="J30" s="321"/>
      <c r="K30" s="321"/>
      <c r="L30" s="321"/>
      <c r="M30" s="321"/>
      <c r="N30" s="322" t="s">
        <v>421</v>
      </c>
      <c r="O30" s="323" t="s">
        <v>422</v>
      </c>
      <c r="P30" s="324"/>
      <c r="Q30" s="325"/>
      <c r="R30" s="325" t="s">
        <v>432</v>
      </c>
      <c r="S30" s="305"/>
      <c r="T30" s="305"/>
    </row>
    <row r="31" spans="1:20" ht="37.5" customHeight="1" x14ac:dyDescent="0.25">
      <c r="A31" s="327"/>
      <c r="B31" s="328">
        <v>1</v>
      </c>
      <c r="C31" s="351" t="s">
        <v>438</v>
      </c>
      <c r="D31" s="352"/>
      <c r="E31" s="331"/>
      <c r="F31" s="353" t="str">
        <f>+IF(E31&lt;&gt;"",IF(E31="SI",5,IF(E31="NO",1,"")),"")</f>
        <v/>
      </c>
      <c r="G31" s="333" t="s">
        <v>424</v>
      </c>
      <c r="H31" s="334"/>
      <c r="I31" s="335"/>
      <c r="J31" s="335"/>
      <c r="K31" s="335"/>
      <c r="L31" s="335"/>
      <c r="M31" s="335"/>
      <c r="N31" s="304" t="str">
        <f>+IF(F31&lt;&gt;"",F31*20,"")</f>
        <v/>
      </c>
      <c r="O31" s="336">
        <v>1</v>
      </c>
      <c r="P31" s="337"/>
      <c r="Q31" s="304" t="str">
        <f>+IF(AND(F31&lt;&gt;"NA",F31&lt;&gt;""),O31,"")</f>
        <v/>
      </c>
      <c r="R31" s="304" t="str">
        <f>+IF(AND(F31&lt;&gt;"NA",F31&lt;&gt;""),O31,"")</f>
        <v/>
      </c>
      <c r="S31" s="305"/>
      <c r="T31" s="305"/>
    </row>
    <row r="32" spans="1:20" ht="37.5" customHeight="1" x14ac:dyDescent="0.25">
      <c r="A32" s="327"/>
      <c r="B32" s="328" t="s">
        <v>439</v>
      </c>
      <c r="C32" s="351" t="s">
        <v>440</v>
      </c>
      <c r="D32" s="352"/>
      <c r="E32" s="331"/>
      <c r="F32" s="353" t="str">
        <f>+IF(E32&lt;&gt;"",IF(E32="SI",5,IF(E32="NO",1,"")),"")</f>
        <v/>
      </c>
      <c r="G32" s="333" t="s">
        <v>426</v>
      </c>
      <c r="H32" s="334"/>
      <c r="I32" s="335"/>
      <c r="J32" s="335"/>
      <c r="K32" s="335"/>
      <c r="L32" s="335"/>
      <c r="M32" s="335"/>
      <c r="N32" s="304" t="str">
        <f>+IF(F32&lt;&gt;"",F32*20,"")</f>
        <v/>
      </c>
      <c r="O32" s="336">
        <v>1</v>
      </c>
      <c r="P32" s="337"/>
      <c r="Q32" s="304" t="str">
        <f>+IF(AND(F32&lt;&gt;"NA",F32&lt;&gt;""),O32,"")</f>
        <v/>
      </c>
      <c r="R32" s="304" t="str">
        <f>+IF(AND(F32&lt;&gt;"NA",F32&lt;&gt;""),O32,"")</f>
        <v/>
      </c>
      <c r="S32" s="305"/>
      <c r="T32" s="305"/>
    </row>
    <row r="33" spans="1:20" x14ac:dyDescent="0.25">
      <c r="A33" s="327"/>
      <c r="B33" s="362"/>
      <c r="C33" s="355"/>
      <c r="D33" s="342"/>
      <c r="E33" s="344"/>
      <c r="F33" s="345"/>
      <c r="G33" s="346"/>
      <c r="H33" s="345"/>
      <c r="I33" s="347"/>
      <c r="J33" s="348"/>
      <c r="K33" s="345"/>
      <c r="L33" s="305"/>
      <c r="M33" s="305"/>
      <c r="N33" s="304" t="str">
        <f>+IF(F33&lt;&gt;"",IF(F33="SI",100,IF(F33="NO",20,"")),"")</f>
        <v/>
      </c>
      <c r="O33" s="336"/>
      <c r="P33" s="336"/>
      <c r="Q33" s="336"/>
      <c r="R33" s="304"/>
      <c r="S33" s="305"/>
      <c r="T33" s="305"/>
    </row>
    <row r="34" spans="1:20" x14ac:dyDescent="0.25">
      <c r="A34" s="296">
        <v>2</v>
      </c>
      <c r="B34" s="549" t="s">
        <v>441</v>
      </c>
      <c r="C34" s="549"/>
      <c r="D34" s="297" t="str">
        <f>+IF(SUM(S35)&gt;0,SUMPRODUCT(E35,S35)/SUM(S35),"")</f>
        <v/>
      </c>
      <c r="E34" s="298"/>
      <c r="F34" s="299"/>
      <c r="G34" s="299"/>
      <c r="H34" s="299"/>
      <c r="I34" s="325"/>
      <c r="J34" s="325"/>
      <c r="K34" s="325"/>
      <c r="L34" s="325"/>
      <c r="M34" s="325"/>
      <c r="N34" s="325"/>
      <c r="O34" s="303"/>
      <c r="P34" s="303"/>
      <c r="Q34" s="303">
        <v>0.2</v>
      </c>
      <c r="R34" s="304"/>
      <c r="S34" s="305"/>
      <c r="T34" s="306" t="str">
        <f>+IF(D34&lt;&gt;"",Q34,"")</f>
        <v/>
      </c>
    </row>
    <row r="35" spans="1:20" x14ac:dyDescent="0.25">
      <c r="A35" s="349"/>
      <c r="B35" s="561"/>
      <c r="C35" s="561"/>
      <c r="D35" s="309"/>
      <c r="E35" s="310" t="str">
        <f>+IF(SUM(Q37:Q41)&gt;0,SUMPRODUCT(N37:N41,Q37:Q41)/SUM(Q37:Q41),"")</f>
        <v/>
      </c>
      <c r="F35" s="311"/>
      <c r="G35" s="312"/>
      <c r="H35" s="311"/>
      <c r="I35" s="311"/>
      <c r="J35" s="311"/>
      <c r="K35" s="311"/>
      <c r="L35" s="311"/>
      <c r="M35" s="311"/>
      <c r="N35" s="311"/>
      <c r="O35" s="314"/>
      <c r="P35" s="314">
        <v>1</v>
      </c>
      <c r="Q35" s="314"/>
      <c r="R35" s="311"/>
      <c r="S35" s="315" t="str">
        <f>+IF(E35&lt;&gt;"",P35,"")</f>
        <v/>
      </c>
      <c r="T35" s="305"/>
    </row>
    <row r="36" spans="1:20" ht="21" x14ac:dyDescent="0.25">
      <c r="A36" s="327"/>
      <c r="B36" s="362"/>
      <c r="C36" s="355"/>
      <c r="D36" s="342"/>
      <c r="E36" s="319" t="s">
        <v>418</v>
      </c>
      <c r="F36" s="319" t="s">
        <v>419</v>
      </c>
      <c r="G36" s="320" t="s">
        <v>420</v>
      </c>
      <c r="H36" s="321" t="s">
        <v>41</v>
      </c>
      <c r="I36" s="321"/>
      <c r="J36" s="321"/>
      <c r="K36" s="321"/>
      <c r="L36" s="321"/>
      <c r="M36" s="321"/>
      <c r="N36" s="322" t="s">
        <v>421</v>
      </c>
      <c r="O36" s="323" t="s">
        <v>422</v>
      </c>
      <c r="P36" s="324"/>
      <c r="Q36" s="325"/>
      <c r="R36" s="325" t="s">
        <v>432</v>
      </c>
      <c r="S36" s="305"/>
      <c r="T36" s="305"/>
    </row>
    <row r="37" spans="1:20" ht="36.75" customHeight="1" x14ac:dyDescent="0.25">
      <c r="A37" s="327"/>
      <c r="B37" s="328">
        <v>1</v>
      </c>
      <c r="C37" s="338" t="s">
        <v>442</v>
      </c>
      <c r="D37" s="363"/>
      <c r="E37" s="331"/>
      <c r="F37" s="364" t="str">
        <f>+IF(E37&lt;&gt;"",IF(E37="SI",5,IF(E37="NO",1,"")),"")</f>
        <v/>
      </c>
      <c r="G37" s="333" t="s">
        <v>424</v>
      </c>
      <c r="H37" s="334"/>
      <c r="I37" s="335"/>
      <c r="J37" s="335"/>
      <c r="K37" s="335"/>
      <c r="L37" s="335"/>
      <c r="M37" s="335"/>
      <c r="N37" s="304" t="str">
        <f>+IF(OR(F37="",F37="NA"),"",F37*20)</f>
        <v/>
      </c>
      <c r="O37" s="336">
        <v>1</v>
      </c>
      <c r="P37" s="336"/>
      <c r="Q37" s="304" t="str">
        <f>+IF(AND(F37&lt;&gt;"NA",F37&lt;&gt;""),O37,"")</f>
        <v/>
      </c>
      <c r="R37" s="305"/>
      <c r="S37" s="305"/>
      <c r="T37" s="305"/>
    </row>
    <row r="38" spans="1:20" ht="36.75" customHeight="1" x14ac:dyDescent="0.25">
      <c r="A38" s="327"/>
      <c r="B38" s="328" t="s">
        <v>443</v>
      </c>
      <c r="C38" s="329" t="s">
        <v>444</v>
      </c>
      <c r="D38" s="363"/>
      <c r="E38" s="331"/>
      <c r="F38" s="365" t="str">
        <f>+IF(E37="NO",IF(E38="SI",1,IF(E38="NO",3,"")),"")</f>
        <v/>
      </c>
      <c r="G38" s="333" t="s">
        <v>424</v>
      </c>
      <c r="H38" s="334"/>
      <c r="I38" s="335"/>
      <c r="J38" s="335"/>
      <c r="K38" s="335"/>
      <c r="L38" s="335"/>
      <c r="M38" s="335"/>
      <c r="N38" s="304" t="str">
        <f>+IF(OR(F38="",F38="NA"),"",F38*20)</f>
        <v/>
      </c>
      <c r="O38" s="336">
        <v>1</v>
      </c>
      <c r="P38" s="336"/>
      <c r="Q38" s="304" t="str">
        <f>+IF(AND(F38&lt;&gt;"NA",F38&lt;&gt;""),O38,"")</f>
        <v/>
      </c>
      <c r="R38" s="305"/>
      <c r="S38" s="305"/>
      <c r="T38" s="305"/>
    </row>
    <row r="39" spans="1:20" ht="36.75" customHeight="1" x14ac:dyDescent="0.25">
      <c r="A39" s="327"/>
      <c r="B39" s="328" t="s">
        <v>445</v>
      </c>
      <c r="C39" s="329" t="s">
        <v>446</v>
      </c>
      <c r="D39" s="363"/>
      <c r="E39" s="331"/>
      <c r="F39" s="365" t="str">
        <f>+IF(E37="NO",IF(E39="SI",3,IF(E39="NO",1,"")),"")</f>
        <v/>
      </c>
      <c r="G39" s="333" t="s">
        <v>424</v>
      </c>
      <c r="H39" s="334"/>
      <c r="I39" s="335"/>
      <c r="J39" s="335"/>
      <c r="K39" s="335"/>
      <c r="L39" s="335"/>
      <c r="M39" s="335"/>
      <c r="N39" s="304" t="str">
        <f>+IF(OR(F39="",F39="NA"),"",F39*20)</f>
        <v/>
      </c>
      <c r="O39" s="336">
        <v>1</v>
      </c>
      <c r="P39" s="336"/>
      <c r="Q39" s="304" t="str">
        <f>+IF(AND(F39&lt;&gt;"NA",F39&lt;&gt;""),O39,"")</f>
        <v/>
      </c>
      <c r="R39" s="305"/>
      <c r="S39" s="305"/>
      <c r="T39" s="305"/>
    </row>
    <row r="40" spans="1:20" ht="36.75" customHeight="1" x14ac:dyDescent="0.25">
      <c r="A40" s="327"/>
      <c r="B40" s="328">
        <v>2</v>
      </c>
      <c r="C40" s="329" t="s">
        <v>447</v>
      </c>
      <c r="D40" s="363"/>
      <c r="E40" s="366"/>
      <c r="F40" s="365" t="str">
        <f>IF(E40="SI",5,IF(E40="NO",1,""))</f>
        <v/>
      </c>
      <c r="G40" s="333" t="s">
        <v>426</v>
      </c>
      <c r="H40" s="334"/>
      <c r="I40" s="335"/>
      <c r="J40" s="335"/>
      <c r="K40" s="335"/>
      <c r="L40" s="335"/>
      <c r="M40" s="335"/>
      <c r="N40" s="304" t="str">
        <f>+IF(OR(F40="",F40="NA"),"",F40*20)</f>
        <v/>
      </c>
      <c r="O40" s="336">
        <v>1</v>
      </c>
      <c r="P40" s="336"/>
      <c r="Q40" s="304" t="str">
        <f>+IF(AND(F40&lt;&gt;"NA",F40&lt;&gt;""),O40,"")</f>
        <v/>
      </c>
      <c r="R40" s="305"/>
      <c r="S40" s="305"/>
      <c r="T40" s="305"/>
    </row>
    <row r="41" spans="1:20" ht="36.75" customHeight="1" x14ac:dyDescent="0.25">
      <c r="A41" s="327"/>
      <c r="B41" s="328" t="s">
        <v>448</v>
      </c>
      <c r="C41" s="338" t="s">
        <v>449</v>
      </c>
      <c r="D41" s="363"/>
      <c r="E41" s="366"/>
      <c r="F41" s="365" t="str">
        <f>IF(E41="SI",5,IF(E41="NO",1,""))</f>
        <v/>
      </c>
      <c r="G41" s="333" t="s">
        <v>426</v>
      </c>
      <c r="H41" s="334"/>
      <c r="I41" s="335"/>
      <c r="J41" s="335"/>
      <c r="K41" s="335"/>
      <c r="L41" s="335"/>
      <c r="M41" s="335"/>
      <c r="N41" s="304" t="str">
        <f>+IF(OR(F41="",F41="NA"),"",F41*20)</f>
        <v/>
      </c>
      <c r="O41" s="336">
        <v>1</v>
      </c>
      <c r="P41" s="336"/>
      <c r="Q41" s="304" t="str">
        <f>+IF(AND(F41&lt;&gt;"NA",F41&lt;&gt;""),O41,"")</f>
        <v/>
      </c>
      <c r="R41" s="305"/>
      <c r="S41" s="305"/>
      <c r="T41" s="305"/>
    </row>
    <row r="42" spans="1:20" x14ac:dyDescent="0.25">
      <c r="A42" s="327"/>
      <c r="B42" s="354"/>
      <c r="D42" s="342"/>
      <c r="E42" s="344"/>
      <c r="F42" s="345"/>
      <c r="G42" s="346"/>
      <c r="H42" s="345"/>
      <c r="I42" s="367"/>
      <c r="J42" s="367"/>
      <c r="K42" s="367"/>
      <c r="L42" s="305"/>
      <c r="M42" s="305"/>
      <c r="N42" s="304"/>
      <c r="O42" s="336"/>
      <c r="P42" s="336"/>
      <c r="Q42" s="336"/>
      <c r="R42" s="304"/>
      <c r="S42" s="305"/>
      <c r="T42" s="305"/>
    </row>
    <row r="43" spans="1:20" x14ac:dyDescent="0.25">
      <c r="A43" s="296">
        <v>3</v>
      </c>
      <c r="B43" s="549" t="s">
        <v>450</v>
      </c>
      <c r="C43" s="549"/>
      <c r="D43" s="297" t="str">
        <f>+IF(SUM(S44:S45)&gt;0,SUMPRODUCT(E44:E45,S44:S45)/SUM(S44:S45),"")</f>
        <v/>
      </c>
      <c r="E43" s="298"/>
      <c r="F43" s="299"/>
      <c r="G43" s="299"/>
      <c r="H43" s="299"/>
      <c r="I43" s="299"/>
      <c r="J43" s="299"/>
      <c r="K43" s="299"/>
      <c r="L43" s="300"/>
      <c r="M43" s="300"/>
      <c r="N43" s="325"/>
      <c r="O43" s="303"/>
      <c r="P43" s="303"/>
      <c r="Q43" s="303">
        <v>0.2</v>
      </c>
      <c r="R43" s="304"/>
      <c r="S43" s="305"/>
      <c r="T43" s="306" t="str">
        <f>+IF(D43&lt;&gt;"",Q43,"")</f>
        <v/>
      </c>
    </row>
    <row r="44" spans="1:20" x14ac:dyDescent="0.25">
      <c r="A44" s="327"/>
      <c r="B44" s="362"/>
      <c r="C44" s="355"/>
      <c r="D44" s="342"/>
      <c r="E44" s="356"/>
      <c r="F44" s="345"/>
      <c r="G44" s="346"/>
      <c r="H44" s="345"/>
      <c r="I44" s="367"/>
      <c r="J44" s="367"/>
      <c r="K44" s="367"/>
      <c r="L44" s="305"/>
      <c r="M44" s="305"/>
      <c r="N44" s="304"/>
      <c r="O44" s="336"/>
      <c r="P44" s="336"/>
      <c r="Q44" s="336"/>
      <c r="R44" s="304"/>
      <c r="S44" s="305"/>
      <c r="T44" s="305"/>
    </row>
    <row r="45" spans="1:20" s="305" customFormat="1" ht="15" customHeight="1" x14ac:dyDescent="0.2">
      <c r="B45" s="368" t="s">
        <v>451</v>
      </c>
      <c r="C45" s="308" t="s">
        <v>452</v>
      </c>
      <c r="D45" s="309"/>
      <c r="E45" s="310" t="str">
        <f>+IF(SUM(Q47)&gt;0,SUMPRODUCT(N47,Q47)/SUM(Q47),"")</f>
        <v/>
      </c>
      <c r="F45" s="313"/>
      <c r="G45" s="369"/>
      <c r="H45" s="311"/>
      <c r="I45" s="311"/>
      <c r="J45" s="311"/>
      <c r="K45" s="311"/>
      <c r="L45" s="311"/>
      <c r="M45" s="311"/>
      <c r="N45" s="311"/>
      <c r="O45" s="314"/>
      <c r="P45" s="314">
        <v>1</v>
      </c>
      <c r="Q45" s="314"/>
      <c r="R45" s="311"/>
      <c r="S45" s="315" t="str">
        <f>+IF(E45&lt;&gt;"",P45,"")</f>
        <v/>
      </c>
    </row>
    <row r="46" spans="1:20" s="305" customFormat="1" ht="21" x14ac:dyDescent="0.15">
      <c r="A46" s="327"/>
      <c r="B46" s="318"/>
      <c r="C46" s="318"/>
      <c r="D46" s="350"/>
      <c r="E46" s="319" t="s">
        <v>418</v>
      </c>
      <c r="F46" s="319" t="s">
        <v>419</v>
      </c>
      <c r="G46" s="320" t="s">
        <v>420</v>
      </c>
      <c r="H46" s="321" t="s">
        <v>41</v>
      </c>
      <c r="I46" s="321"/>
      <c r="J46" s="321"/>
      <c r="K46" s="321"/>
      <c r="L46" s="321"/>
      <c r="M46" s="321"/>
      <c r="N46" s="322" t="s">
        <v>421</v>
      </c>
      <c r="O46" s="323" t="s">
        <v>422</v>
      </c>
      <c r="P46" s="324"/>
      <c r="Q46" s="325"/>
      <c r="R46" s="325" t="s">
        <v>432</v>
      </c>
    </row>
    <row r="47" spans="1:20" s="305" customFormat="1" ht="83.25" customHeight="1" x14ac:dyDescent="0.2">
      <c r="A47" s="327"/>
      <c r="B47" s="370">
        <v>1</v>
      </c>
      <c r="C47" s="351" t="s">
        <v>453</v>
      </c>
      <c r="D47" s="352"/>
      <c r="E47" s="331"/>
      <c r="F47" s="353" t="str">
        <f>+IF(E47&lt;&gt;"",IF(E47="SI",5,IF(E47="NO",1,"")),"")</f>
        <v/>
      </c>
      <c r="G47" s="333" t="s">
        <v>424</v>
      </c>
      <c r="H47" s="334"/>
      <c r="I47" s="335"/>
      <c r="J47" s="335"/>
      <c r="K47" s="335"/>
      <c r="L47" s="335"/>
      <c r="M47" s="335"/>
      <c r="N47" s="304" t="str">
        <f>+IF(F47&lt;&gt;"",F47*20,"")</f>
        <v/>
      </c>
      <c r="O47" s="336">
        <v>1</v>
      </c>
      <c r="P47" s="337"/>
      <c r="Q47" s="304" t="str">
        <f>+IF(AND(F47&lt;&gt;"NA",F47&lt;&gt;""),O47,"")</f>
        <v/>
      </c>
      <c r="R47" s="304" t="str">
        <f>+IF(AND(F47&lt;&gt;"NA",F47&lt;&gt;""),O47,"")</f>
        <v/>
      </c>
    </row>
    <row r="48" spans="1:20" s="305" customFormat="1" x14ac:dyDescent="0.2">
      <c r="A48" s="327"/>
      <c r="B48" s="371"/>
      <c r="C48" s="355"/>
      <c r="D48" s="342"/>
      <c r="E48" s="358"/>
      <c r="F48" s="358"/>
      <c r="G48" s="359"/>
      <c r="H48" s="360"/>
      <c r="I48" s="335"/>
      <c r="J48" s="335"/>
      <c r="K48" s="335"/>
      <c r="L48" s="335"/>
      <c r="M48" s="335"/>
      <c r="N48" s="304"/>
      <c r="O48" s="336"/>
      <c r="P48" s="337"/>
      <c r="Q48" s="304"/>
      <c r="R48" s="304"/>
    </row>
    <row r="49" spans="1:20" x14ac:dyDescent="0.25">
      <c r="A49" s="296">
        <v>4</v>
      </c>
      <c r="B49" s="549" t="s">
        <v>454</v>
      </c>
      <c r="C49" s="549"/>
      <c r="D49" s="297" t="str">
        <f>+IF(SUM(S50:S54)&gt;0,SUMPRODUCT(E50:E54,S50:S54)/SUM(S50:S54),"")</f>
        <v/>
      </c>
      <c r="E49" s="298"/>
      <c r="F49" s="299"/>
      <c r="G49" s="299"/>
      <c r="H49" s="299"/>
      <c r="I49" s="299"/>
      <c r="J49" s="299"/>
      <c r="K49" s="299"/>
      <c r="L49" s="299"/>
      <c r="M49" s="299"/>
      <c r="N49" s="372"/>
      <c r="O49" s="373"/>
      <c r="P49" s="373"/>
      <c r="Q49" s="373">
        <v>0.1</v>
      </c>
      <c r="R49" s="304"/>
      <c r="S49" s="305"/>
      <c r="T49" s="306" t="str">
        <f>+IF(D49&lt;&gt;"",Q49,"")</f>
        <v/>
      </c>
    </row>
    <row r="50" spans="1:20" x14ac:dyDescent="0.25">
      <c r="A50" s="305"/>
      <c r="B50" s="307" t="s">
        <v>455</v>
      </c>
      <c r="C50" s="308" t="s">
        <v>456</v>
      </c>
      <c r="D50" s="309"/>
      <c r="E50" s="310" t="str">
        <f>+IF(SUM(Q52:Q53)&gt;0,SUMPRODUCT(N52:N53,Q52:Q53)/SUM(Q52:Q53),"")</f>
        <v/>
      </c>
      <c r="F50" s="311"/>
      <c r="G50" s="312"/>
      <c r="H50" s="311"/>
      <c r="I50" s="311"/>
      <c r="J50" s="311"/>
      <c r="K50" s="311"/>
      <c r="L50" s="311"/>
      <c r="M50" s="311"/>
      <c r="N50" s="311"/>
      <c r="O50" s="314"/>
      <c r="P50" s="314">
        <v>1</v>
      </c>
      <c r="Q50" s="314"/>
      <c r="R50" s="311"/>
      <c r="S50" s="315" t="str">
        <f>+IF(E50&lt;&gt;"",P50,"")</f>
        <v/>
      </c>
      <c r="T50" s="305"/>
    </row>
    <row r="51" spans="1:20" ht="21" x14ac:dyDescent="0.25">
      <c r="A51" s="305"/>
      <c r="B51" s="362"/>
      <c r="C51" s="355"/>
      <c r="D51" s="342"/>
      <c r="E51" s="319" t="s">
        <v>418</v>
      </c>
      <c r="F51" s="319" t="s">
        <v>419</v>
      </c>
      <c r="G51" s="320" t="s">
        <v>420</v>
      </c>
      <c r="H51" s="321" t="s">
        <v>41</v>
      </c>
      <c r="I51" s="321"/>
      <c r="J51" s="321"/>
      <c r="K51" s="321"/>
      <c r="L51" s="321"/>
      <c r="M51" s="321"/>
      <c r="N51" s="322" t="s">
        <v>421</v>
      </c>
      <c r="O51" s="323" t="s">
        <v>422</v>
      </c>
      <c r="P51" s="324"/>
      <c r="Q51" s="325"/>
      <c r="R51" s="325" t="s">
        <v>432</v>
      </c>
      <c r="S51" s="305"/>
      <c r="T51" s="305"/>
    </row>
    <row r="52" spans="1:20" ht="37.5" customHeight="1" x14ac:dyDescent="0.25">
      <c r="A52" s="305"/>
      <c r="B52" s="374">
        <v>1</v>
      </c>
      <c r="C52" s="375" t="s">
        <v>457</v>
      </c>
      <c r="D52" s="352"/>
      <c r="E52" s="331"/>
      <c r="F52" s="353" t="str">
        <f>+IF(E52&lt;&gt;"",IF(E52="SI",5,IF(E52="NO",1,"")),"")</f>
        <v/>
      </c>
      <c r="G52" s="333" t="s">
        <v>424</v>
      </c>
      <c r="H52" s="334"/>
      <c r="I52" s="335"/>
      <c r="J52" s="335"/>
      <c r="K52" s="335"/>
      <c r="L52" s="335"/>
      <c r="M52" s="335"/>
      <c r="N52" s="304" t="str">
        <f>+IF(F52&lt;&gt;"",F52*20,"")</f>
        <v/>
      </c>
      <c r="O52" s="336">
        <v>1</v>
      </c>
      <c r="P52" s="337"/>
      <c r="Q52" s="304" t="str">
        <f>+IF(AND(F52&lt;&gt;"NA",F52&lt;&gt;""),O52,"")</f>
        <v/>
      </c>
      <c r="R52" s="304" t="str">
        <f>+IF(AND(F52&lt;&gt;"NA",F52&lt;&gt;""),O52,"")</f>
        <v/>
      </c>
      <c r="S52" s="305"/>
      <c r="T52" s="305"/>
    </row>
    <row r="53" spans="1:20" ht="37.5" customHeight="1" x14ac:dyDescent="0.25">
      <c r="A53" s="305"/>
      <c r="B53" s="374">
        <v>2</v>
      </c>
      <c r="C53" s="375" t="s">
        <v>458</v>
      </c>
      <c r="D53" s="352"/>
      <c r="E53" s="331"/>
      <c r="F53" s="353" t="str">
        <f>+IF(E53&lt;&gt;"",IF(E53="SI",5,IF(E53="NO",1,"")),"")</f>
        <v/>
      </c>
      <c r="G53" s="333" t="s">
        <v>424</v>
      </c>
      <c r="H53" s="334"/>
      <c r="I53" s="335"/>
      <c r="J53" s="335"/>
      <c r="K53" s="335"/>
      <c r="L53" s="335"/>
      <c r="M53" s="335"/>
      <c r="N53" s="304" t="str">
        <f>+IF(F53&lt;&gt;"",F53*20,"")</f>
        <v/>
      </c>
      <c r="O53" s="336">
        <v>1</v>
      </c>
      <c r="P53" s="337"/>
      <c r="Q53" s="304" t="str">
        <f>+IF(AND(F53&lt;&gt;"NA",F53&lt;&gt;""),O53,"")</f>
        <v/>
      </c>
      <c r="R53" s="304" t="str">
        <f>+IF(AND(F53&lt;&gt;"NA",F53&lt;&gt;""),O53,"")</f>
        <v/>
      </c>
      <c r="S53" s="305"/>
      <c r="T53" s="305"/>
    </row>
    <row r="54" spans="1:20" x14ac:dyDescent="0.25">
      <c r="A54" s="305"/>
      <c r="B54" s="376"/>
      <c r="C54" s="305"/>
      <c r="D54" s="342"/>
      <c r="E54" s="337"/>
      <c r="F54" s="305"/>
      <c r="G54" s="377"/>
      <c r="H54" s="305"/>
      <c r="I54" s="305"/>
      <c r="J54" s="305"/>
      <c r="K54" s="305"/>
      <c r="L54" s="305"/>
      <c r="M54" s="305"/>
      <c r="N54" s="304"/>
      <c r="O54" s="336"/>
      <c r="P54" s="336"/>
      <c r="Q54" s="336"/>
      <c r="R54" s="304"/>
      <c r="S54" s="305"/>
      <c r="T54" s="305"/>
    </row>
    <row r="55" spans="1:20" x14ac:dyDescent="0.25">
      <c r="A55" s="305"/>
      <c r="B55" s="376"/>
      <c r="C55" s="305"/>
      <c r="D55" s="337"/>
      <c r="E55" s="337"/>
      <c r="F55" s="305"/>
      <c r="G55" s="377"/>
      <c r="H55" s="305"/>
      <c r="I55" s="305"/>
      <c r="J55" s="305"/>
      <c r="K55" s="305"/>
      <c r="L55" s="305"/>
      <c r="M55" s="305"/>
      <c r="N55" s="304"/>
      <c r="O55" s="336"/>
      <c r="P55" s="336"/>
      <c r="Q55" s="336"/>
      <c r="R55" s="304"/>
      <c r="S55" s="305"/>
      <c r="T55" s="305"/>
    </row>
    <row r="56" spans="1:20" x14ac:dyDescent="0.25">
      <c r="A56" s="296">
        <v>5</v>
      </c>
      <c r="B56" s="549" t="s">
        <v>459</v>
      </c>
      <c r="C56" s="549"/>
      <c r="D56" s="297" t="str">
        <f>+IF(SUM(S57:S60)&gt;0,SUMPRODUCT(E57:E60,S57:S60)/SUM(S57:S60),"")</f>
        <v/>
      </c>
      <c r="E56" s="298"/>
      <c r="F56" s="299"/>
      <c r="G56" s="299"/>
      <c r="H56" s="299"/>
      <c r="I56" s="299"/>
      <c r="J56" s="299"/>
      <c r="K56" s="299"/>
      <c r="L56" s="299"/>
      <c r="M56" s="299"/>
      <c r="N56" s="372"/>
      <c r="O56" s="373"/>
      <c r="P56" s="373"/>
      <c r="Q56" s="373">
        <v>0.1</v>
      </c>
      <c r="R56" s="304"/>
      <c r="S56" s="305"/>
      <c r="T56" s="306" t="str">
        <f>+IF(D56&lt;&gt;"",Q56,"")</f>
        <v/>
      </c>
    </row>
    <row r="57" spans="1:20" x14ac:dyDescent="0.25">
      <c r="A57" s="305"/>
      <c r="B57" s="307" t="s">
        <v>460</v>
      </c>
      <c r="C57" s="378" t="s">
        <v>461</v>
      </c>
      <c r="D57" s="309"/>
      <c r="E57" s="310" t="str">
        <f>+IF(SUM(Q59)&gt;0,SUMPRODUCT(N59,Q59)/SUM(Q59),"")</f>
        <v/>
      </c>
      <c r="F57" s="311"/>
      <c r="G57" s="312"/>
      <c r="H57" s="311"/>
      <c r="I57" s="311"/>
      <c r="J57" s="311"/>
      <c r="K57" s="311"/>
      <c r="L57" s="311"/>
      <c r="M57" s="311"/>
      <c r="N57" s="311"/>
      <c r="O57" s="314"/>
      <c r="P57" s="314">
        <v>1</v>
      </c>
      <c r="Q57" s="314"/>
      <c r="R57" s="311"/>
      <c r="S57" s="315" t="str">
        <f>+IF(E57&lt;&gt;"",P57,"")</f>
        <v/>
      </c>
      <c r="T57" s="305"/>
    </row>
    <row r="58" spans="1:20" ht="21" x14ac:dyDescent="0.25">
      <c r="A58" s="305"/>
      <c r="B58" s="362"/>
      <c r="C58" s="355"/>
      <c r="D58" s="342"/>
      <c r="E58" s="319" t="s">
        <v>418</v>
      </c>
      <c r="F58" s="319" t="s">
        <v>419</v>
      </c>
      <c r="G58" s="320" t="s">
        <v>420</v>
      </c>
      <c r="H58" s="321" t="s">
        <v>41</v>
      </c>
      <c r="I58" s="321"/>
      <c r="J58" s="321"/>
      <c r="K58" s="321"/>
      <c r="L58" s="321"/>
      <c r="M58" s="321"/>
      <c r="N58" s="322" t="s">
        <v>421</v>
      </c>
      <c r="O58" s="323" t="s">
        <v>422</v>
      </c>
      <c r="P58" s="324"/>
      <c r="Q58" s="325"/>
      <c r="R58" s="325" t="s">
        <v>432</v>
      </c>
      <c r="S58" s="305"/>
      <c r="T58" s="305"/>
    </row>
    <row r="59" spans="1:20" ht="91.5" customHeight="1" x14ac:dyDescent="0.25">
      <c r="A59" s="305"/>
      <c r="B59" s="374">
        <v>1</v>
      </c>
      <c r="C59" s="351" t="s">
        <v>462</v>
      </c>
      <c r="D59" s="330"/>
      <c r="E59" s="331"/>
      <c r="F59" s="353" t="str">
        <f>+IF(E59&lt;&gt;"",IF(E59="no",1,IF(E59="si",5,"")),"")</f>
        <v/>
      </c>
      <c r="G59" s="333" t="s">
        <v>424</v>
      </c>
      <c r="H59" s="334"/>
      <c r="I59" s="335"/>
      <c r="J59" s="335"/>
      <c r="K59" s="335"/>
      <c r="L59" s="335"/>
      <c r="M59" s="335"/>
      <c r="N59" s="304" t="str">
        <f>+IF(F59&lt;&gt;"",F59*20,"")</f>
        <v/>
      </c>
      <c r="O59" s="336">
        <v>1</v>
      </c>
      <c r="P59" s="337"/>
      <c r="Q59" s="304" t="str">
        <f>+IF(AND(F59&lt;&gt;"NA",F59&lt;&gt;""),O59,"")</f>
        <v/>
      </c>
      <c r="R59" s="304" t="str">
        <f>+IF(AND(F59&lt;&gt;"NA",F59&lt;&gt;""),O59,"")</f>
        <v/>
      </c>
      <c r="S59" s="305"/>
      <c r="T59" s="305"/>
    </row>
    <row r="60" spans="1:20" x14ac:dyDescent="0.25">
      <c r="A60" s="305"/>
      <c r="B60" s="376"/>
      <c r="C60" s="305"/>
      <c r="D60" s="342"/>
      <c r="E60" s="367"/>
      <c r="F60" s="367"/>
      <c r="G60" s="359"/>
      <c r="H60" s="345"/>
      <c r="I60" s="335"/>
      <c r="J60" s="335"/>
      <c r="K60" s="335"/>
      <c r="L60" s="335"/>
      <c r="M60" s="335"/>
      <c r="N60" s="304"/>
      <c r="O60" s="336"/>
      <c r="P60" s="337"/>
      <c r="Q60" s="304"/>
      <c r="R60" s="304"/>
      <c r="S60" s="305"/>
      <c r="T60" s="305"/>
    </row>
    <row r="61" spans="1:20" ht="37.5" customHeight="1" x14ac:dyDescent="0.25">
      <c r="A61" s="305"/>
      <c r="B61" s="379"/>
      <c r="C61" s="355"/>
      <c r="D61" s="380"/>
      <c r="F61" s="358"/>
      <c r="G61" s="359"/>
      <c r="H61" s="381"/>
      <c r="I61" s="382"/>
      <c r="J61" s="383"/>
      <c r="K61" s="383"/>
      <c r="L61" s="383"/>
      <c r="M61" s="383"/>
      <c r="N61" s="304"/>
      <c r="O61" s="336"/>
      <c r="P61" s="336"/>
      <c r="Q61" s="336"/>
      <c r="R61" s="304"/>
      <c r="S61" s="304"/>
      <c r="T61" s="305"/>
    </row>
    <row r="62" spans="1:20" s="390" customFormat="1" ht="19.5" x14ac:dyDescent="0.25">
      <c r="A62" s="384"/>
      <c r="B62" s="385"/>
      <c r="C62" s="386"/>
      <c r="D62" s="387"/>
      <c r="E62" s="388"/>
      <c r="F62" s="389"/>
      <c r="G62" s="389"/>
      <c r="H62" s="384"/>
      <c r="O62" s="391"/>
    </row>
    <row r="63" spans="1:20" s="390" customFormat="1" ht="19.5" x14ac:dyDescent="0.4">
      <c r="A63" s="384"/>
      <c r="B63" s="392"/>
      <c r="C63" s="393"/>
      <c r="D63" s="393"/>
      <c r="E63" s="389"/>
      <c r="F63" s="389"/>
      <c r="G63" s="389"/>
      <c r="H63" s="384"/>
      <c r="O63" s="391"/>
    </row>
    <row r="64" spans="1:20" s="390" customFormat="1" x14ac:dyDescent="0.25">
      <c r="A64" s="384"/>
      <c r="B64" s="388"/>
      <c r="C64" s="389"/>
      <c r="D64" s="388"/>
      <c r="E64" s="388"/>
      <c r="F64" s="389"/>
      <c r="G64" s="389"/>
      <c r="H64" s="384"/>
      <c r="O64" s="391"/>
    </row>
    <row r="65" spans="1:15" s="390" customFormat="1" ht="19.5" x14ac:dyDescent="0.4">
      <c r="A65" s="384"/>
      <c r="B65" s="392"/>
      <c r="C65" s="394"/>
      <c r="D65" s="392"/>
      <c r="E65" s="392"/>
      <c r="F65" s="395"/>
      <c r="G65" s="396"/>
      <c r="H65" s="384"/>
      <c r="O65" s="391"/>
    </row>
    <row r="66" spans="1:15" s="390" customFormat="1" x14ac:dyDescent="0.2">
      <c r="A66" s="384"/>
      <c r="C66" s="384"/>
      <c r="D66" s="384"/>
      <c r="E66" s="384"/>
      <c r="G66" s="397"/>
      <c r="H66" s="384"/>
      <c r="O66" s="391"/>
    </row>
    <row r="67" spans="1:15" s="398" customFormat="1" x14ac:dyDescent="0.25">
      <c r="B67" s="399"/>
    </row>
    <row r="68" spans="1:15" s="398" customFormat="1" hidden="1" x14ac:dyDescent="0.25">
      <c r="B68" s="399"/>
    </row>
    <row r="69" spans="1:15" s="398" customFormat="1" hidden="1" x14ac:dyDescent="0.25">
      <c r="B69" s="399"/>
    </row>
    <row r="70" spans="1:15" s="398" customFormat="1" hidden="1" x14ac:dyDescent="0.25">
      <c r="B70" s="399"/>
    </row>
    <row r="71" spans="1:15" s="398" customFormat="1" hidden="1" x14ac:dyDescent="0.25">
      <c r="B71" s="399"/>
    </row>
    <row r="72" spans="1:15" s="398" customFormat="1" hidden="1" x14ac:dyDescent="0.25">
      <c r="B72" s="399"/>
    </row>
    <row r="73" spans="1:15" s="398" customFormat="1" hidden="1" x14ac:dyDescent="0.25">
      <c r="B73" s="399"/>
    </row>
    <row r="74" spans="1:15" s="398" customFormat="1" hidden="1" x14ac:dyDescent="0.25">
      <c r="B74" s="399"/>
    </row>
    <row r="75" spans="1:15" s="398" customFormat="1" hidden="1" x14ac:dyDescent="0.25">
      <c r="B75" s="399"/>
    </row>
    <row r="76" spans="1:15" s="398" customFormat="1" hidden="1" x14ac:dyDescent="0.25">
      <c r="B76" s="399"/>
    </row>
    <row r="77" spans="1:15" s="398" customFormat="1" hidden="1" x14ac:dyDescent="0.25">
      <c r="B77" s="399"/>
    </row>
    <row r="78" spans="1:15" s="398" customFormat="1" hidden="1" x14ac:dyDescent="0.25">
      <c r="B78" s="399"/>
    </row>
    <row r="79" spans="1:15" s="398" customFormat="1" hidden="1" x14ac:dyDescent="0.25">
      <c r="B79" s="399"/>
    </row>
    <row r="80" spans="1:15" s="398" customFormat="1" hidden="1" x14ac:dyDescent="0.25">
      <c r="B80" s="399"/>
    </row>
    <row r="81" spans="2:2" s="398" customFormat="1" hidden="1" x14ac:dyDescent="0.25">
      <c r="B81" s="399"/>
    </row>
    <row r="82" spans="2:2" s="398" customFormat="1" hidden="1" x14ac:dyDescent="0.25">
      <c r="B82" s="399"/>
    </row>
    <row r="83" spans="2:2" s="398" customFormat="1" hidden="1" x14ac:dyDescent="0.25">
      <c r="B83" s="399"/>
    </row>
    <row r="84" spans="2:2" s="398" customFormat="1" hidden="1" x14ac:dyDescent="0.25">
      <c r="B84" s="399"/>
    </row>
    <row r="85" spans="2:2" s="398" customFormat="1" hidden="1" x14ac:dyDescent="0.25">
      <c r="B85" s="399"/>
    </row>
    <row r="86" spans="2:2" s="398" customFormat="1" hidden="1" x14ac:dyDescent="0.25">
      <c r="B86" s="399"/>
    </row>
    <row r="87" spans="2:2" s="398" customFormat="1" hidden="1" x14ac:dyDescent="0.25">
      <c r="B87" s="399"/>
    </row>
    <row r="88" spans="2:2" s="398" customFormat="1" hidden="1" x14ac:dyDescent="0.25">
      <c r="B88" s="399"/>
    </row>
    <row r="89" spans="2:2" s="398" customFormat="1" hidden="1" x14ac:dyDescent="0.25">
      <c r="B89" s="399"/>
    </row>
    <row r="90" spans="2:2" s="398" customFormat="1" hidden="1" x14ac:dyDescent="0.25">
      <c r="B90" s="399"/>
    </row>
    <row r="91" spans="2:2" s="398" customFormat="1" hidden="1" x14ac:dyDescent="0.25">
      <c r="B91" s="399"/>
    </row>
    <row r="92" spans="2:2" s="398" customFormat="1" hidden="1" x14ac:dyDescent="0.25">
      <c r="B92" s="399"/>
    </row>
    <row r="93" spans="2:2" s="398" customFormat="1" hidden="1" x14ac:dyDescent="0.25">
      <c r="B93" s="399"/>
    </row>
    <row r="94" spans="2:2" s="398" customFormat="1" hidden="1" x14ac:dyDescent="0.25">
      <c r="B94" s="399"/>
    </row>
    <row r="95" spans="2:2" s="398" customFormat="1" hidden="1" x14ac:dyDescent="0.25">
      <c r="B95" s="399"/>
    </row>
    <row r="96" spans="2:2" s="398" customFormat="1" hidden="1" x14ac:dyDescent="0.25">
      <c r="B96" s="399"/>
    </row>
    <row r="97" spans="2:2" s="398" customFormat="1" hidden="1" x14ac:dyDescent="0.25">
      <c r="B97" s="399"/>
    </row>
    <row r="98" spans="2:2" s="398" customFormat="1" hidden="1" x14ac:dyDescent="0.25">
      <c r="B98" s="399"/>
    </row>
    <row r="99" spans="2:2" s="398" customFormat="1" hidden="1" x14ac:dyDescent="0.25">
      <c r="B99" s="399"/>
    </row>
    <row r="100" spans="2:2" s="398" customFormat="1" hidden="1" x14ac:dyDescent="0.25">
      <c r="B100" s="399"/>
    </row>
    <row r="101" spans="2:2" s="398" customFormat="1" hidden="1" x14ac:dyDescent="0.25">
      <c r="B101" s="399"/>
    </row>
    <row r="102" spans="2:2" s="398" customFormat="1" hidden="1" x14ac:dyDescent="0.25">
      <c r="B102" s="399"/>
    </row>
    <row r="103" spans="2:2" s="398" customFormat="1" hidden="1" x14ac:dyDescent="0.25">
      <c r="B103" s="399"/>
    </row>
    <row r="104" spans="2:2" s="398" customFormat="1" hidden="1" x14ac:dyDescent="0.25">
      <c r="B104" s="399"/>
    </row>
    <row r="105" spans="2:2" s="398" customFormat="1" hidden="1" x14ac:dyDescent="0.25">
      <c r="B105" s="399"/>
    </row>
    <row r="106" spans="2:2" s="398" customFormat="1" hidden="1" x14ac:dyDescent="0.25">
      <c r="B106" s="399"/>
    </row>
    <row r="107" spans="2:2" s="398" customFormat="1" hidden="1" x14ac:dyDescent="0.25">
      <c r="B107" s="399"/>
    </row>
    <row r="108" spans="2:2" s="398" customFormat="1" hidden="1" x14ac:dyDescent="0.25">
      <c r="B108" s="399"/>
    </row>
    <row r="109" spans="2:2" s="398" customFormat="1" hidden="1" x14ac:dyDescent="0.25">
      <c r="B109" s="399"/>
    </row>
    <row r="110" spans="2:2" s="398" customFormat="1" hidden="1" x14ac:dyDescent="0.25">
      <c r="B110" s="399"/>
    </row>
    <row r="111" spans="2:2" s="398" customFormat="1" hidden="1" x14ac:dyDescent="0.25">
      <c r="B111" s="399"/>
    </row>
    <row r="112" spans="2:2" s="398" customFormat="1" hidden="1" x14ac:dyDescent="0.25">
      <c r="B112" s="399"/>
    </row>
    <row r="113" spans="2:2" s="398" customFormat="1" hidden="1" x14ac:dyDescent="0.25">
      <c r="B113" s="399"/>
    </row>
    <row r="114" spans="2:2" s="398" customFormat="1" hidden="1" x14ac:dyDescent="0.25">
      <c r="B114" s="399"/>
    </row>
    <row r="115" spans="2:2" s="398" customFormat="1" hidden="1" x14ac:dyDescent="0.25">
      <c r="B115" s="399"/>
    </row>
    <row r="116" spans="2:2" s="398" customFormat="1" hidden="1" x14ac:dyDescent="0.25">
      <c r="B116" s="399"/>
    </row>
    <row r="117" spans="2:2" s="398" customFormat="1" hidden="1" x14ac:dyDescent="0.25">
      <c r="B117" s="399"/>
    </row>
    <row r="118" spans="2:2" s="398" customFormat="1" hidden="1" x14ac:dyDescent="0.25">
      <c r="B118" s="399"/>
    </row>
    <row r="119" spans="2:2" s="398" customFormat="1" hidden="1" x14ac:dyDescent="0.25">
      <c r="B119" s="399"/>
    </row>
    <row r="120" spans="2:2" s="398" customFormat="1" hidden="1" x14ac:dyDescent="0.25">
      <c r="B120" s="399"/>
    </row>
    <row r="121" spans="2:2" s="398" customFormat="1" hidden="1" x14ac:dyDescent="0.25">
      <c r="B121" s="399"/>
    </row>
    <row r="122" spans="2:2" s="398" customFormat="1" hidden="1" x14ac:dyDescent="0.25">
      <c r="B122" s="399"/>
    </row>
    <row r="123" spans="2:2" s="398" customFormat="1" hidden="1" x14ac:dyDescent="0.25">
      <c r="B123" s="399"/>
    </row>
    <row r="124" spans="2:2" s="398" customFormat="1" hidden="1" x14ac:dyDescent="0.25">
      <c r="B124" s="399"/>
    </row>
    <row r="125" spans="2:2" s="398" customFormat="1" hidden="1" x14ac:dyDescent="0.25">
      <c r="B125" s="399"/>
    </row>
    <row r="126" spans="2:2" s="398" customFormat="1" hidden="1" x14ac:dyDescent="0.25">
      <c r="B126" s="399"/>
    </row>
    <row r="127" spans="2:2" s="398" customFormat="1" hidden="1" x14ac:dyDescent="0.25">
      <c r="B127" s="399"/>
    </row>
    <row r="128" spans="2:2" s="398" customFormat="1" hidden="1" x14ac:dyDescent="0.25">
      <c r="B128" s="399"/>
    </row>
    <row r="129" spans="2:2" s="398" customFormat="1" hidden="1" x14ac:dyDescent="0.25">
      <c r="B129" s="399"/>
    </row>
    <row r="130" spans="2:2" s="398" customFormat="1" hidden="1" x14ac:dyDescent="0.25">
      <c r="B130" s="399"/>
    </row>
    <row r="131" spans="2:2" s="398" customFormat="1" hidden="1" x14ac:dyDescent="0.25">
      <c r="B131" s="399"/>
    </row>
    <row r="132" spans="2:2" s="398" customFormat="1" hidden="1" x14ac:dyDescent="0.25">
      <c r="B132" s="399"/>
    </row>
    <row r="133" spans="2:2" s="398" customFormat="1" hidden="1" x14ac:dyDescent="0.25">
      <c r="B133" s="399"/>
    </row>
    <row r="134" spans="2:2" s="398" customFormat="1" hidden="1" x14ac:dyDescent="0.25">
      <c r="B134" s="399"/>
    </row>
    <row r="135" spans="2:2" s="398" customFormat="1" hidden="1" x14ac:dyDescent="0.25">
      <c r="B135" s="399"/>
    </row>
    <row r="136" spans="2:2" s="398" customFormat="1" hidden="1" x14ac:dyDescent="0.25">
      <c r="B136" s="399"/>
    </row>
    <row r="137" spans="2:2" s="398" customFormat="1" hidden="1" x14ac:dyDescent="0.25">
      <c r="B137" s="399"/>
    </row>
    <row r="138" spans="2:2" s="398" customFormat="1" hidden="1" x14ac:dyDescent="0.25">
      <c r="B138" s="399"/>
    </row>
    <row r="139" spans="2:2" s="398" customFormat="1" hidden="1" x14ac:dyDescent="0.25">
      <c r="B139" s="399"/>
    </row>
    <row r="140" spans="2:2" s="398" customFormat="1" hidden="1" x14ac:dyDescent="0.25">
      <c r="B140" s="399"/>
    </row>
    <row r="141" spans="2:2" s="398" customFormat="1" hidden="1" x14ac:dyDescent="0.25">
      <c r="B141" s="399"/>
    </row>
    <row r="142" spans="2:2" s="398" customFormat="1" hidden="1" x14ac:dyDescent="0.25">
      <c r="B142" s="399"/>
    </row>
    <row r="143" spans="2:2" s="398" customFormat="1" hidden="1" x14ac:dyDescent="0.25">
      <c r="B143" s="399"/>
    </row>
    <row r="144" spans="2:2" s="398" customFormat="1" hidden="1" x14ac:dyDescent="0.25">
      <c r="B144" s="399"/>
    </row>
    <row r="145" spans="2:2" s="398" customFormat="1" hidden="1" x14ac:dyDescent="0.25">
      <c r="B145" s="399"/>
    </row>
    <row r="146" spans="2:2" s="398" customFormat="1" hidden="1" x14ac:dyDescent="0.25">
      <c r="B146" s="399"/>
    </row>
    <row r="147" spans="2:2" s="398" customFormat="1" hidden="1" x14ac:dyDescent="0.25">
      <c r="B147" s="399"/>
    </row>
    <row r="148" spans="2:2" s="398" customFormat="1" hidden="1" x14ac:dyDescent="0.25">
      <c r="B148" s="399"/>
    </row>
    <row r="149" spans="2:2" s="398" customFormat="1" hidden="1" x14ac:dyDescent="0.25">
      <c r="B149" s="399"/>
    </row>
    <row r="150" spans="2:2" s="398" customFormat="1" hidden="1" x14ac:dyDescent="0.25">
      <c r="B150" s="399"/>
    </row>
    <row r="151" spans="2:2" s="398" customFormat="1" hidden="1" x14ac:dyDescent="0.25">
      <c r="B151" s="399"/>
    </row>
    <row r="152" spans="2:2" s="398" customFormat="1" hidden="1" x14ac:dyDescent="0.25">
      <c r="B152" s="399"/>
    </row>
    <row r="153" spans="2:2" s="398" customFormat="1" hidden="1" x14ac:dyDescent="0.25">
      <c r="B153" s="399"/>
    </row>
    <row r="154" spans="2:2" s="398" customFormat="1" hidden="1" x14ac:dyDescent="0.25">
      <c r="B154" s="399"/>
    </row>
    <row r="155" spans="2:2" s="398" customFormat="1" hidden="1" x14ac:dyDescent="0.25">
      <c r="B155" s="399"/>
    </row>
    <row r="156" spans="2:2" s="398" customFormat="1" hidden="1" x14ac:dyDescent="0.25">
      <c r="B156" s="399"/>
    </row>
    <row r="157" spans="2:2" s="398" customFormat="1" hidden="1" x14ac:dyDescent="0.25">
      <c r="B157" s="399"/>
    </row>
    <row r="158" spans="2:2" s="398" customFormat="1" hidden="1" x14ac:dyDescent="0.25">
      <c r="B158" s="399"/>
    </row>
    <row r="159" spans="2:2" s="398" customFormat="1" hidden="1" x14ac:dyDescent="0.25">
      <c r="B159" s="399"/>
    </row>
    <row r="160" spans="2:2" s="398" customFormat="1" hidden="1" x14ac:dyDescent="0.25">
      <c r="B160" s="399"/>
    </row>
    <row r="161" spans="2:2" s="398" customFormat="1" hidden="1" x14ac:dyDescent="0.25">
      <c r="B161" s="399"/>
    </row>
    <row r="162" spans="2:2" s="398" customFormat="1" hidden="1" x14ac:dyDescent="0.25">
      <c r="B162" s="399"/>
    </row>
    <row r="163" spans="2:2" s="398" customFormat="1" hidden="1" x14ac:dyDescent="0.25">
      <c r="B163" s="399"/>
    </row>
    <row r="164" spans="2:2" s="398" customFormat="1" hidden="1" x14ac:dyDescent="0.25">
      <c r="B164" s="399"/>
    </row>
    <row r="165" spans="2:2" s="398" customFormat="1" hidden="1" x14ac:dyDescent="0.25">
      <c r="B165" s="399"/>
    </row>
    <row r="166" spans="2:2" s="398" customFormat="1" hidden="1" x14ac:dyDescent="0.25">
      <c r="B166" s="399"/>
    </row>
    <row r="167" spans="2:2" s="398" customFormat="1" hidden="1" x14ac:dyDescent="0.25">
      <c r="B167" s="399"/>
    </row>
    <row r="168" spans="2:2" s="398" customFormat="1" hidden="1" x14ac:dyDescent="0.25">
      <c r="B168" s="399"/>
    </row>
    <row r="169" spans="2:2" s="398" customFormat="1" hidden="1" x14ac:dyDescent="0.25">
      <c r="B169" s="399"/>
    </row>
    <row r="170" spans="2:2" s="398" customFormat="1" hidden="1" x14ac:dyDescent="0.25">
      <c r="B170" s="399"/>
    </row>
    <row r="171" spans="2:2" s="398" customFormat="1" hidden="1" x14ac:dyDescent="0.25">
      <c r="B171" s="399"/>
    </row>
    <row r="172" spans="2:2" s="398" customFormat="1" hidden="1" x14ac:dyDescent="0.25">
      <c r="B172" s="399"/>
    </row>
    <row r="173" spans="2:2" s="398" customFormat="1" hidden="1" x14ac:dyDescent="0.25">
      <c r="B173" s="399"/>
    </row>
    <row r="174" spans="2:2" s="398" customFormat="1" hidden="1" x14ac:dyDescent="0.25">
      <c r="B174" s="399"/>
    </row>
    <row r="175" spans="2:2" s="398" customFormat="1" hidden="1" x14ac:dyDescent="0.25">
      <c r="B175" s="399"/>
    </row>
    <row r="176" spans="2:2" s="398" customFormat="1" hidden="1" x14ac:dyDescent="0.25">
      <c r="B176" s="399"/>
    </row>
    <row r="177" spans="2:2" s="398" customFormat="1" hidden="1" x14ac:dyDescent="0.25">
      <c r="B177" s="399"/>
    </row>
    <row r="178" spans="2:2" s="398" customFormat="1" hidden="1" x14ac:dyDescent="0.25">
      <c r="B178" s="399"/>
    </row>
    <row r="179" spans="2:2" s="398" customFormat="1" hidden="1" x14ac:dyDescent="0.25">
      <c r="B179" s="399"/>
    </row>
    <row r="180" spans="2:2" s="398" customFormat="1" hidden="1" x14ac:dyDescent="0.25">
      <c r="B180" s="399"/>
    </row>
    <row r="181" spans="2:2" s="398" customFormat="1" hidden="1" x14ac:dyDescent="0.25">
      <c r="B181" s="399"/>
    </row>
    <row r="182" spans="2:2" s="398" customFormat="1" hidden="1" x14ac:dyDescent="0.25">
      <c r="B182" s="399"/>
    </row>
    <row r="183" spans="2:2" s="398" customFormat="1" hidden="1" x14ac:dyDescent="0.25">
      <c r="B183" s="399"/>
    </row>
    <row r="184" spans="2:2" s="398" customFormat="1" hidden="1" x14ac:dyDescent="0.25">
      <c r="B184" s="399"/>
    </row>
    <row r="185" spans="2:2" s="398" customFormat="1" hidden="1" x14ac:dyDescent="0.25">
      <c r="B185" s="399"/>
    </row>
    <row r="186" spans="2:2" s="398" customFormat="1" hidden="1" x14ac:dyDescent="0.25">
      <c r="B186" s="399"/>
    </row>
    <row r="187" spans="2:2" s="398" customFormat="1" hidden="1" x14ac:dyDescent="0.25">
      <c r="B187" s="399"/>
    </row>
    <row r="188" spans="2:2" s="398" customFormat="1" hidden="1" x14ac:dyDescent="0.25">
      <c r="B188" s="399"/>
    </row>
    <row r="189" spans="2:2" s="398" customFormat="1" hidden="1" x14ac:dyDescent="0.25">
      <c r="B189" s="399"/>
    </row>
    <row r="190" spans="2:2" s="398" customFormat="1" hidden="1" x14ac:dyDescent="0.25">
      <c r="B190" s="399"/>
    </row>
    <row r="191" spans="2:2" s="398" customFormat="1" hidden="1" x14ac:dyDescent="0.25">
      <c r="B191" s="399"/>
    </row>
    <row r="192" spans="2:2" hidden="1" x14ac:dyDescent="0.25"/>
    <row r="193" hidden="1" x14ac:dyDescent="0.25"/>
    <row r="194" hidden="1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hidden="1" x14ac:dyDescent="0.25"/>
    <row r="202" hidden="1" x14ac:dyDescent="0.25"/>
    <row r="203" hidden="1" x14ac:dyDescent="0.25"/>
    <row r="204" hidden="1" x14ac:dyDescent="0.25"/>
    <row r="205" x14ac:dyDescent="0.25"/>
    <row r="206" x14ac:dyDescent="0.25"/>
    <row r="207" hidden="1" x14ac:dyDescent="0.25"/>
    <row r="208" hidden="1" x14ac:dyDescent="0.25"/>
    <row r="209" hidden="1" x14ac:dyDescent="0.25"/>
    <row r="210" hidden="1" x14ac:dyDescent="0.25"/>
    <row r="21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9" hidden="1" x14ac:dyDescent="0.25"/>
    <row r="220" hidden="1" x14ac:dyDescent="0.25"/>
    <row r="221" hidden="1" x14ac:dyDescent="0.25"/>
    <row r="222" hidden="1" x14ac:dyDescent="0.25"/>
    <row r="223" x14ac:dyDescent="0.25"/>
    <row r="224" x14ac:dyDescent="0.25"/>
    <row r="227" hidden="1" x14ac:dyDescent="0.25"/>
    <row r="229" hidden="1" x14ac:dyDescent="0.25"/>
    <row r="230" hidden="1" x14ac:dyDescent="0.25"/>
    <row r="231" x14ac:dyDescent="0.25"/>
    <row r="232" x14ac:dyDescent="0.25"/>
    <row r="233" x14ac:dyDescent="0.25"/>
    <row r="234" x14ac:dyDescent="0.25"/>
    <row r="235" x14ac:dyDescent="0.25"/>
  </sheetData>
  <dataConsolidate/>
  <mergeCells count="13">
    <mergeCell ref="B56:C56"/>
    <mergeCell ref="A1:M1"/>
    <mergeCell ref="C3:H4"/>
    <mergeCell ref="D5:G5"/>
    <mergeCell ref="D6:G6"/>
    <mergeCell ref="D7:G7"/>
    <mergeCell ref="A10:D10"/>
    <mergeCell ref="E10:H10"/>
    <mergeCell ref="B12:C12"/>
    <mergeCell ref="B34:C34"/>
    <mergeCell ref="B35:C35"/>
    <mergeCell ref="B43:C43"/>
    <mergeCell ref="B49:C49"/>
  </mergeCells>
  <conditionalFormatting sqref="B38:F38 B39:D39 F39 H38:H39">
    <cfRule type="expression" dxfId="15" priority="4" stopIfTrue="1">
      <formula>$E$37="SI"</formula>
    </cfRule>
  </conditionalFormatting>
  <conditionalFormatting sqref="B39:H39">
    <cfRule type="expression" dxfId="14" priority="2" stopIfTrue="1">
      <formula>$E$38="SI"</formula>
    </cfRule>
    <cfRule type="expression" dxfId="13" priority="3" stopIfTrue="1">
      <formula>$E$37="SI"</formula>
    </cfRule>
  </conditionalFormatting>
  <conditionalFormatting sqref="B19:H19">
    <cfRule type="expression" dxfId="12" priority="1" stopIfTrue="1">
      <formula>$E$18="SI"</formula>
    </cfRule>
  </conditionalFormatting>
  <dataValidations count="2">
    <dataValidation type="list" allowBlank="1" showInputMessage="1" showErrorMessage="1" sqref="E60 E16:E17 E40:E41 E32">
      <formula1>"SI, NO, NA"</formula1>
    </dataValidation>
    <dataValidation type="list" allowBlank="1" showInputMessage="1" showErrorMessage="1" sqref="E59 E15 E18:E19 E27 E23 E47 E31 E37:E39 E52:E53">
      <formula1>"SI, NO"</formula1>
    </dataValidation>
  </dataValidations>
  <pageMargins left="0.27" right="0.21" top="0.75" bottom="0.75" header="0.3" footer="0.3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AI406"/>
  <sheetViews>
    <sheetView showGridLines="0" zoomScaleNormal="100" workbookViewId="0"/>
  </sheetViews>
  <sheetFormatPr defaultColWidth="0" defaultRowHeight="12.75" x14ac:dyDescent="0.2"/>
  <cols>
    <col min="1" max="3" width="1" style="136" customWidth="1"/>
    <col min="4" max="4" width="29.7109375" style="137" customWidth="1"/>
    <col min="5" max="5" width="1" style="136" customWidth="1"/>
    <col min="6" max="6" width="20.140625" style="136" customWidth="1"/>
    <col min="7" max="7" width="1" style="136" customWidth="1"/>
    <col min="8" max="8" width="20" style="136" customWidth="1"/>
    <col min="9" max="9" width="1" style="136" customWidth="1"/>
    <col min="10" max="10" width="25.5703125" style="136" customWidth="1"/>
    <col min="11" max="11" width="1" style="136" customWidth="1"/>
    <col min="12" max="12" width="18" style="136" customWidth="1"/>
    <col min="13" max="13" width="1.140625" style="136" customWidth="1"/>
    <col min="14" max="14" width="23.7109375" style="136" bestFit="1" customWidth="1"/>
    <col min="15" max="15" width="1.140625" style="136" customWidth="1"/>
    <col min="16" max="16" width="23.7109375" style="136" bestFit="1" customWidth="1"/>
    <col min="17" max="17" width="1" style="136" customWidth="1"/>
    <col min="18" max="18" width="1.28515625" style="136" customWidth="1"/>
    <col min="19" max="19" width="2.42578125" style="136" customWidth="1"/>
    <col min="20" max="33" width="9.140625" style="136" hidden="1" customWidth="1"/>
    <col min="34" max="35" width="0" style="136" hidden="1" customWidth="1"/>
    <col min="36" max="16384" width="9.140625" style="136" hidden="1"/>
  </cols>
  <sheetData>
    <row r="1" spans="2:18" ht="3.75" customHeight="1" x14ac:dyDescent="0.2"/>
    <row r="2" spans="2:18" x14ac:dyDescent="0.2">
      <c r="D2" s="13" t="s">
        <v>96</v>
      </c>
    </row>
    <row r="3" spans="2:18" ht="6" customHeight="1" thickBot="1" x14ac:dyDescent="0.25">
      <c r="D3" s="136"/>
    </row>
    <row r="4" spans="2:18" ht="5.25" customHeight="1" thickTop="1" x14ac:dyDescent="0.2"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0"/>
    </row>
    <row r="5" spans="2:18" x14ac:dyDescent="0.2">
      <c r="B5" s="141"/>
      <c r="C5" s="581"/>
      <c r="D5" s="582"/>
      <c r="E5" s="583" t="s">
        <v>93</v>
      </c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5"/>
      <c r="R5" s="142"/>
    </row>
    <row r="6" spans="2:18" x14ac:dyDescent="0.2">
      <c r="B6" s="141"/>
      <c r="C6" s="581"/>
      <c r="D6" s="582"/>
      <c r="E6" s="583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5"/>
      <c r="R6" s="142"/>
    </row>
    <row r="7" spans="2:18" x14ac:dyDescent="0.2">
      <c r="B7" s="141"/>
      <c r="C7" s="581"/>
      <c r="D7" s="582"/>
      <c r="E7" s="583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5"/>
      <c r="R7" s="142"/>
    </row>
    <row r="8" spans="2:18" x14ac:dyDescent="0.2">
      <c r="B8" s="141"/>
      <c r="C8" s="145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42"/>
    </row>
    <row r="9" spans="2:18" x14ac:dyDescent="0.2">
      <c r="B9" s="141"/>
      <c r="C9" s="147"/>
      <c r="D9" s="148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  <c r="R9" s="142"/>
    </row>
    <row r="10" spans="2:18" x14ac:dyDescent="0.2">
      <c r="B10" s="141"/>
      <c r="C10" s="155"/>
      <c r="D10" s="153" t="s">
        <v>197</v>
      </c>
      <c r="E10" s="145"/>
      <c r="F10" s="154">
        <f>'ID-forn_proc'!F35</f>
        <v>0</v>
      </c>
      <c r="G10" s="145"/>
      <c r="H10" s="113"/>
      <c r="I10" s="145"/>
      <c r="J10" s="145"/>
      <c r="K10" s="145"/>
      <c r="L10" s="145"/>
      <c r="M10" s="145"/>
      <c r="N10" s="145"/>
      <c r="O10" s="145"/>
      <c r="P10" s="145"/>
      <c r="Q10" s="152"/>
      <c r="R10" s="142"/>
    </row>
    <row r="11" spans="2:18" x14ac:dyDescent="0.2">
      <c r="B11" s="141"/>
      <c r="C11" s="151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52"/>
      <c r="R11" s="142"/>
    </row>
    <row r="12" spans="2:18" x14ac:dyDescent="0.2">
      <c r="B12" s="141"/>
      <c r="C12" s="151"/>
      <c r="D12" s="153" t="s">
        <v>1</v>
      </c>
      <c r="E12" s="145"/>
      <c r="F12" s="487">
        <f>'ID-forn_proc'!F12:V12</f>
        <v>0</v>
      </c>
      <c r="G12" s="587"/>
      <c r="H12" s="587"/>
      <c r="I12" s="587"/>
      <c r="J12" s="588"/>
      <c r="K12" s="145"/>
      <c r="L12" s="145"/>
      <c r="M12" s="145"/>
      <c r="N12" s="145"/>
      <c r="O12" s="145"/>
      <c r="P12" s="145"/>
      <c r="Q12" s="152"/>
      <c r="R12" s="142"/>
    </row>
    <row r="13" spans="2:18" x14ac:dyDescent="0.2">
      <c r="B13" s="141"/>
      <c r="C13" s="151"/>
      <c r="D13" s="153"/>
      <c r="E13" s="145"/>
      <c r="F13" s="145"/>
      <c r="G13" s="145"/>
      <c r="H13" s="113"/>
      <c r="I13" s="145"/>
      <c r="J13" s="145"/>
      <c r="K13" s="145"/>
      <c r="L13" s="145"/>
      <c r="M13" s="145"/>
      <c r="N13" s="145"/>
      <c r="O13" s="145"/>
      <c r="P13" s="145"/>
      <c r="Q13" s="152"/>
      <c r="R13" s="142"/>
    </row>
    <row r="14" spans="2:18" x14ac:dyDescent="0.2">
      <c r="B14" s="141"/>
      <c r="C14" s="151"/>
      <c r="D14" s="153" t="s">
        <v>24</v>
      </c>
      <c r="E14" s="145"/>
      <c r="F14" s="154">
        <f>'ID-forn_proc'!F14</f>
        <v>0</v>
      </c>
      <c r="G14" s="145"/>
      <c r="H14" s="153" t="s">
        <v>200</v>
      </c>
      <c r="I14" s="145"/>
      <c r="J14" s="154">
        <f>'ID-forn_proc'!F16</f>
        <v>0</v>
      </c>
      <c r="K14" s="145"/>
      <c r="L14" s="145"/>
      <c r="M14" s="145"/>
      <c r="N14" s="145"/>
      <c r="O14" s="145"/>
      <c r="P14" s="145"/>
      <c r="Q14" s="152"/>
      <c r="R14" s="142"/>
    </row>
    <row r="15" spans="2:18" x14ac:dyDescent="0.2">
      <c r="B15" s="141"/>
      <c r="C15" s="151"/>
      <c r="D15" s="153"/>
      <c r="E15" s="160"/>
      <c r="F15" s="160"/>
      <c r="G15" s="160"/>
      <c r="H15" s="153"/>
      <c r="I15" s="160"/>
      <c r="J15" s="160"/>
      <c r="K15" s="160"/>
      <c r="L15" s="160"/>
      <c r="M15" s="145"/>
      <c r="N15" s="145"/>
      <c r="O15" s="145"/>
      <c r="P15" s="145"/>
      <c r="Q15" s="152"/>
      <c r="R15" s="142"/>
    </row>
    <row r="16" spans="2:18" x14ac:dyDescent="0.2">
      <c r="B16" s="141"/>
      <c r="C16" s="151"/>
      <c r="D16" s="153" t="s">
        <v>255</v>
      </c>
      <c r="E16" s="145"/>
      <c r="F16" s="586">
        <f>'ID-forn_proc'!F33:V33</f>
        <v>0</v>
      </c>
      <c r="G16" s="586"/>
      <c r="H16" s="586"/>
      <c r="I16" s="586"/>
      <c r="J16" s="586"/>
      <c r="K16" s="145"/>
      <c r="L16" s="145"/>
      <c r="M16" s="145"/>
      <c r="N16" s="145"/>
      <c r="O16" s="145"/>
      <c r="P16" s="145"/>
      <c r="Q16" s="152"/>
      <c r="R16" s="142"/>
    </row>
    <row r="17" spans="2:18" x14ac:dyDescent="0.2">
      <c r="B17" s="141"/>
      <c r="C17" s="156"/>
      <c r="D17" s="158"/>
      <c r="E17" s="158"/>
      <c r="F17" s="158"/>
      <c r="G17" s="158"/>
      <c r="H17" s="157"/>
      <c r="I17" s="158"/>
      <c r="J17" s="158"/>
      <c r="K17" s="158"/>
      <c r="L17" s="158"/>
      <c r="M17" s="158"/>
      <c r="N17" s="158"/>
      <c r="O17" s="158"/>
      <c r="P17" s="158"/>
      <c r="Q17" s="159"/>
      <c r="R17" s="142"/>
    </row>
    <row r="18" spans="2:18" x14ac:dyDescent="0.2">
      <c r="B18" s="141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60"/>
      <c r="O18" s="145"/>
      <c r="P18" s="160"/>
      <c r="Q18" s="160"/>
      <c r="R18" s="142"/>
    </row>
    <row r="19" spans="2:18" ht="4.5" customHeight="1" x14ac:dyDescent="0.2">
      <c r="B19" s="141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42"/>
    </row>
    <row r="20" spans="2:18" x14ac:dyDescent="0.2">
      <c r="B20" s="141"/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4"/>
      <c r="R20" s="142"/>
    </row>
    <row r="21" spans="2:18" x14ac:dyDescent="0.2">
      <c r="B21" s="141"/>
      <c r="C21" s="165"/>
      <c r="D21" s="540" t="s">
        <v>119</v>
      </c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2"/>
      <c r="Q21" s="166"/>
      <c r="R21" s="142"/>
    </row>
    <row r="22" spans="2:18" x14ac:dyDescent="0.2">
      <c r="B22" s="141"/>
      <c r="C22" s="165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6"/>
      <c r="R22" s="142"/>
    </row>
    <row r="23" spans="2:18" x14ac:dyDescent="0.2">
      <c r="B23" s="141"/>
      <c r="C23" s="165"/>
      <c r="D23" s="160"/>
      <c r="E23" s="160"/>
      <c r="F23" s="161" t="s">
        <v>120</v>
      </c>
      <c r="G23" s="161"/>
      <c r="H23" s="161" t="s">
        <v>0</v>
      </c>
      <c r="I23" s="161"/>
      <c r="J23" s="589" t="s">
        <v>256</v>
      </c>
      <c r="K23" s="589"/>
      <c r="L23" s="589"/>
      <c r="M23" s="589"/>
      <c r="N23" s="589"/>
      <c r="O23" s="589"/>
      <c r="P23" s="589"/>
      <c r="Q23" s="166"/>
      <c r="R23" s="142"/>
    </row>
    <row r="24" spans="2:18" ht="3.75" customHeight="1" x14ac:dyDescent="0.2">
      <c r="B24" s="141"/>
      <c r="C24" s="165"/>
      <c r="D24" s="160"/>
      <c r="E24" s="160"/>
      <c r="F24" s="161"/>
      <c r="G24" s="161"/>
      <c r="H24" s="161"/>
      <c r="I24" s="161"/>
      <c r="J24" s="161"/>
      <c r="K24" s="161"/>
      <c r="L24" s="161"/>
      <c r="M24" s="274"/>
      <c r="N24" s="274"/>
      <c r="O24" s="161"/>
      <c r="P24" s="161"/>
      <c r="Q24" s="166"/>
      <c r="R24" s="142"/>
    </row>
    <row r="25" spans="2:18" s="169" customFormat="1" x14ac:dyDescent="0.2">
      <c r="B25" s="141"/>
      <c r="C25" s="167"/>
      <c r="D25" s="11" t="str">
        <f>'eco-fin'!D31</f>
        <v>Rating Eni:</v>
      </c>
      <c r="E25" s="17"/>
      <c r="F25" s="201">
        <f>'eco-fin'!F31:H31</f>
        <v>0</v>
      </c>
      <c r="G25" s="144"/>
      <c r="H25" s="202">
        <f>'eco-fin'!J31</f>
        <v>0</v>
      </c>
      <c r="I25" s="144"/>
      <c r="J25" s="487">
        <f>'eco-fin'!L31</f>
        <v>0</v>
      </c>
      <c r="K25" s="488"/>
      <c r="L25" s="488"/>
      <c r="M25" s="488"/>
      <c r="N25" s="488"/>
      <c r="O25" s="488"/>
      <c r="P25" s="489"/>
      <c r="Q25" s="168"/>
      <c r="R25" s="142"/>
    </row>
    <row r="26" spans="2:18" s="169" customFormat="1" ht="5.25" customHeight="1" x14ac:dyDescent="0.2">
      <c r="B26" s="141"/>
      <c r="C26" s="167"/>
      <c r="D26" s="11"/>
      <c r="E26" s="17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8"/>
      <c r="R26" s="142"/>
    </row>
    <row r="27" spans="2:18" x14ac:dyDescent="0.2">
      <c r="B27" s="141"/>
      <c r="C27" s="170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R27" s="142"/>
    </row>
    <row r="28" spans="2:18" x14ac:dyDescent="0.2">
      <c r="B28" s="141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45"/>
      <c r="R28" s="142"/>
    </row>
    <row r="29" spans="2:18" x14ac:dyDescent="0.2">
      <c r="B29" s="141"/>
      <c r="C29" s="147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50"/>
      <c r="R29" s="142"/>
    </row>
    <row r="30" spans="2:18" x14ac:dyDescent="0.2">
      <c r="B30" s="141"/>
      <c r="C30" s="151"/>
      <c r="D30" s="540" t="str">
        <f>CONCATENATE("Proposta di qualifica Gruppo Merce: ",$D$34," - ",$F$34)</f>
        <v>Proposta di qualifica Gruppo Merce: 0 - 0</v>
      </c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2"/>
      <c r="Q30" s="152"/>
      <c r="R30" s="142"/>
    </row>
    <row r="31" spans="2:18" ht="14.25" customHeight="1" x14ac:dyDescent="0.2">
      <c r="B31" s="141"/>
      <c r="C31" s="151"/>
      <c r="D31" s="160"/>
      <c r="E31" s="145"/>
      <c r="F31" s="145"/>
      <c r="G31" s="145"/>
      <c r="H31" s="145"/>
      <c r="I31" s="145"/>
      <c r="J31" s="145"/>
      <c r="K31" s="145"/>
      <c r="L31" s="145"/>
      <c r="M31" s="145"/>
      <c r="N31" s="160"/>
      <c r="O31" s="145"/>
      <c r="P31" s="160"/>
      <c r="Q31" s="152"/>
      <c r="R31" s="142"/>
    </row>
    <row r="32" spans="2:18" ht="25.5" x14ac:dyDescent="0.2">
      <c r="B32" s="141"/>
      <c r="C32" s="151"/>
      <c r="D32" s="161" t="s">
        <v>2</v>
      </c>
      <c r="E32" s="143"/>
      <c r="F32" s="161" t="s">
        <v>33</v>
      </c>
      <c r="G32" s="161"/>
      <c r="H32" s="161" t="s">
        <v>263</v>
      </c>
      <c r="I32" s="143"/>
      <c r="J32" s="161" t="s">
        <v>54</v>
      </c>
      <c r="L32" s="274" t="s">
        <v>262</v>
      </c>
      <c r="M32" s="274"/>
      <c r="N32" s="274" t="s">
        <v>266</v>
      </c>
      <c r="O32" s="161"/>
      <c r="P32" s="274" t="s">
        <v>302</v>
      </c>
      <c r="Q32" s="152"/>
      <c r="R32" s="142"/>
    </row>
    <row r="33" spans="2:18" ht="5.25" customHeight="1" x14ac:dyDescent="0.2">
      <c r="B33" s="141"/>
      <c r="C33" s="151"/>
      <c r="D33" s="145"/>
      <c r="E33" s="145"/>
      <c r="F33" s="145"/>
      <c r="G33" s="161"/>
      <c r="H33" s="145"/>
      <c r="I33" s="145"/>
      <c r="J33" s="160"/>
      <c r="Q33" s="152"/>
      <c r="R33" s="142"/>
    </row>
    <row r="34" spans="2:18" x14ac:dyDescent="0.2">
      <c r="B34" s="141"/>
      <c r="C34" s="151"/>
      <c r="D34" s="175">
        <f>HLOOKUP(D32,'ID-forn_proc'!$D$52:$D$58,3,FALSE)</f>
        <v>0</v>
      </c>
      <c r="E34" s="176"/>
      <c r="F34" s="177">
        <f>HLOOKUP(F32,'ID-forn_proc'!$F$52:$F$58,3,FALSE)</f>
        <v>0</v>
      </c>
      <c r="G34" s="178"/>
      <c r="H34" s="175">
        <f>HLOOKUP(H32,'ID-forn_proc'!$H$52:$H$58,3,FALSE)</f>
        <v>0</v>
      </c>
      <c r="I34" s="176"/>
      <c r="J34" s="175">
        <f>HLOOKUP(J32,'ID-forn_proc'!$J$52:$J$58,3,FALSE)</f>
        <v>0</v>
      </c>
      <c r="K34" s="137"/>
      <c r="L34" s="175">
        <f>HLOOKUP(L32,'ID-forn_proc'!$P$52:$P$63,3,FALSE)</f>
        <v>0</v>
      </c>
      <c r="M34" s="137"/>
      <c r="N34" s="175">
        <f>HLOOKUP(N32,'ID-forn_proc'!$N$52:$N$63,3,FALSE)</f>
        <v>0</v>
      </c>
      <c r="O34" s="137"/>
      <c r="P34" s="175" t="str">
        <f>HLOOKUP(P32,'ID-forn_proc'!$T$52:$T$63,3,FALSE)</f>
        <v>NO</v>
      </c>
      <c r="Q34" s="152"/>
      <c r="R34" s="142"/>
    </row>
    <row r="35" spans="2:18" s="169" customFormat="1" x14ac:dyDescent="0.2">
      <c r="B35" s="141"/>
      <c r="C35" s="179"/>
      <c r="D35" s="17"/>
      <c r="E35" s="17"/>
      <c r="F35" s="17"/>
      <c r="G35" s="161"/>
      <c r="H35" s="17"/>
      <c r="I35" s="17"/>
      <c r="J35" s="17"/>
      <c r="K35" s="17"/>
      <c r="L35" s="17"/>
      <c r="M35" s="17"/>
      <c r="N35" s="17"/>
      <c r="O35" s="17"/>
      <c r="P35" s="17"/>
      <c r="Q35" s="180"/>
      <c r="R35" s="142"/>
    </row>
    <row r="36" spans="2:18" s="169" customFormat="1" x14ac:dyDescent="0.2">
      <c r="B36" s="141"/>
      <c r="C36" s="179"/>
      <c r="D36" s="176"/>
      <c r="E36" s="17"/>
      <c r="F36" s="181" t="s">
        <v>113</v>
      </c>
      <c r="G36" s="113"/>
      <c r="H36" s="181" t="s">
        <v>114</v>
      </c>
      <c r="I36" s="17"/>
      <c r="J36" s="580" t="s">
        <v>108</v>
      </c>
      <c r="K36" s="580"/>
      <c r="L36" s="580"/>
      <c r="M36" s="580"/>
      <c r="N36" s="580"/>
      <c r="O36" s="580"/>
      <c r="P36" s="580"/>
      <c r="Q36" s="180"/>
      <c r="R36" s="142"/>
    </row>
    <row r="37" spans="2:18" s="169" customFormat="1" ht="6" customHeight="1" x14ac:dyDescent="0.2">
      <c r="B37" s="141"/>
      <c r="C37" s="179"/>
      <c r="D37" s="17"/>
      <c r="E37" s="17"/>
      <c r="F37" s="17"/>
      <c r="G37" s="113"/>
      <c r="H37" s="17"/>
      <c r="I37" s="17"/>
      <c r="K37" s="113"/>
      <c r="L37" s="113"/>
      <c r="M37" s="113"/>
      <c r="N37" s="113"/>
      <c r="O37" s="113"/>
      <c r="P37" s="113"/>
      <c r="Q37" s="180"/>
      <c r="R37" s="142"/>
    </row>
    <row r="38" spans="2:18" s="169" customFormat="1" x14ac:dyDescent="0.2">
      <c r="B38" s="141"/>
      <c r="C38" s="179"/>
      <c r="D38" s="173" t="str">
        <f>'ID-forn_proc'!D72</f>
        <v>SQE:</v>
      </c>
      <c r="E38" s="17"/>
      <c r="F38" s="154">
        <f>SQE!J89</f>
        <v>0</v>
      </c>
      <c r="G38" s="113"/>
      <c r="H38" s="154">
        <f>SQE!N89</f>
        <v>0</v>
      </c>
      <c r="I38" s="17"/>
      <c r="J38" s="537">
        <f>SQE!P89</f>
        <v>0</v>
      </c>
      <c r="K38" s="538"/>
      <c r="L38" s="538"/>
      <c r="M38" s="538"/>
      <c r="N38" s="538"/>
      <c r="O38" s="538"/>
      <c r="P38" s="539"/>
      <c r="Q38" s="180"/>
      <c r="R38" s="142"/>
    </row>
    <row r="39" spans="2:18" s="169" customFormat="1" ht="5.25" customHeight="1" x14ac:dyDescent="0.2">
      <c r="B39" s="141"/>
      <c r="C39" s="179"/>
      <c r="D39" s="174"/>
      <c r="E39" s="17"/>
      <c r="F39" s="17"/>
      <c r="G39" s="113"/>
      <c r="H39" s="17"/>
      <c r="I39" s="17"/>
      <c r="J39" s="182"/>
      <c r="K39" s="183"/>
      <c r="L39" s="183"/>
      <c r="M39" s="183"/>
      <c r="N39" s="183"/>
      <c r="O39" s="183"/>
      <c r="P39" s="183"/>
      <c r="Q39" s="180"/>
      <c r="R39" s="142"/>
    </row>
    <row r="40" spans="2:18" s="169" customFormat="1" x14ac:dyDescent="0.2">
      <c r="B40" s="141"/>
      <c r="C40" s="179"/>
      <c r="D40" s="173" t="str">
        <f>'ID-forn_proc'!D73</f>
        <v>Referente Unità tecnica_1:</v>
      </c>
      <c r="E40" s="17"/>
      <c r="F40" s="154">
        <f>UT_1!$J$76</f>
        <v>0</v>
      </c>
      <c r="G40" s="113"/>
      <c r="H40" s="154">
        <f>UT_1!$N$76</f>
        <v>0</v>
      </c>
      <c r="I40" s="17"/>
      <c r="J40" s="537">
        <f>UT_1!$P$76</f>
        <v>0</v>
      </c>
      <c r="K40" s="538"/>
      <c r="L40" s="538"/>
      <c r="M40" s="538"/>
      <c r="N40" s="538"/>
      <c r="O40" s="538"/>
      <c r="P40" s="539"/>
      <c r="Q40" s="180"/>
      <c r="R40" s="142"/>
    </row>
    <row r="41" spans="2:18" s="169" customFormat="1" ht="5.25" customHeight="1" x14ac:dyDescent="0.2">
      <c r="B41" s="141"/>
      <c r="C41" s="179"/>
      <c r="D41" s="174"/>
      <c r="E41" s="17"/>
      <c r="F41" s="17"/>
      <c r="G41" s="113"/>
      <c r="H41" s="17"/>
      <c r="I41" s="17"/>
      <c r="J41" s="182"/>
      <c r="K41" s="183"/>
      <c r="L41" s="183"/>
      <c r="M41" s="183"/>
      <c r="N41" s="183"/>
      <c r="O41" s="183"/>
      <c r="P41" s="183"/>
      <c r="Q41" s="180"/>
      <c r="R41" s="142"/>
    </row>
    <row r="42" spans="2:18" s="169" customFormat="1" x14ac:dyDescent="0.2">
      <c r="B42" s="141"/>
      <c r="C42" s="179"/>
      <c r="D42" s="173" t="str">
        <f>'ID-forn_proc'!D74</f>
        <v>Referente Unità tecnica_2:</v>
      </c>
      <c r="E42" s="17"/>
      <c r="F42" s="154">
        <f>UT_2!$J$74</f>
        <v>0</v>
      </c>
      <c r="G42" s="113"/>
      <c r="H42" s="154">
        <f>UT_2!$N$74</f>
        <v>0</v>
      </c>
      <c r="I42" s="17"/>
      <c r="J42" s="537">
        <f>UT_2!$P$74</f>
        <v>0</v>
      </c>
      <c r="K42" s="538"/>
      <c r="L42" s="538"/>
      <c r="M42" s="538"/>
      <c r="N42" s="538"/>
      <c r="O42" s="538"/>
      <c r="P42" s="539"/>
      <c r="Q42" s="180"/>
      <c r="R42" s="142"/>
    </row>
    <row r="43" spans="2:18" s="169" customFormat="1" ht="5.25" customHeight="1" x14ac:dyDescent="0.2">
      <c r="B43" s="141"/>
      <c r="C43" s="179"/>
      <c r="D43" s="174"/>
      <c r="E43" s="17"/>
      <c r="F43" s="17"/>
      <c r="G43" s="113"/>
      <c r="H43" s="17"/>
      <c r="I43" s="17"/>
      <c r="J43" s="182"/>
      <c r="K43" s="183"/>
      <c r="L43" s="183"/>
      <c r="M43" s="183"/>
      <c r="N43" s="183"/>
      <c r="O43" s="183"/>
      <c r="P43" s="183"/>
      <c r="Q43" s="180"/>
      <c r="R43" s="142"/>
    </row>
    <row r="44" spans="2:18" s="169" customFormat="1" x14ac:dyDescent="0.2">
      <c r="B44" s="141"/>
      <c r="C44" s="179"/>
      <c r="D44" s="173" t="str">
        <f>'ID-forn_proc'!D75</f>
        <v>Referente Unità tecnica_3:</v>
      </c>
      <c r="E44" s="17"/>
      <c r="F44" s="154">
        <f>UT_3!$J$74</f>
        <v>0</v>
      </c>
      <c r="G44" s="113"/>
      <c r="H44" s="154">
        <f>UT_3!$N$74</f>
        <v>0</v>
      </c>
      <c r="I44" s="17"/>
      <c r="J44" s="537">
        <f>UT_3!$P$74</f>
        <v>0</v>
      </c>
      <c r="K44" s="538"/>
      <c r="L44" s="538"/>
      <c r="M44" s="538"/>
      <c r="N44" s="538"/>
      <c r="O44" s="538"/>
      <c r="P44" s="539"/>
      <c r="Q44" s="180"/>
      <c r="R44" s="142"/>
    </row>
    <row r="45" spans="2:18" s="169" customFormat="1" ht="5.25" customHeight="1" x14ac:dyDescent="0.2">
      <c r="B45" s="141"/>
      <c r="C45" s="179"/>
      <c r="D45" s="174"/>
      <c r="E45" s="17"/>
      <c r="F45" s="17"/>
      <c r="G45" s="113"/>
      <c r="H45" s="17"/>
      <c r="I45" s="17"/>
      <c r="J45" s="182"/>
      <c r="K45" s="183"/>
      <c r="L45" s="183"/>
      <c r="M45" s="183"/>
      <c r="N45" s="183"/>
      <c r="O45" s="183"/>
      <c r="P45" s="183"/>
      <c r="Q45" s="180"/>
      <c r="R45" s="142"/>
    </row>
    <row r="46" spans="2:18" s="169" customFormat="1" x14ac:dyDescent="0.2">
      <c r="B46" s="141"/>
      <c r="C46" s="179"/>
      <c r="D46" s="173" t="str">
        <f>'ID-forn_proc'!D76</f>
        <v>Referente Unità tecnica_4:</v>
      </c>
      <c r="E46" s="17"/>
      <c r="F46" s="154">
        <f>UT_4!$J$74</f>
        <v>0</v>
      </c>
      <c r="G46" s="113"/>
      <c r="H46" s="154">
        <f>UT_4!$N$74</f>
        <v>0</v>
      </c>
      <c r="I46" s="17"/>
      <c r="J46" s="537">
        <f>UT_4!$P$74</f>
        <v>0</v>
      </c>
      <c r="K46" s="538"/>
      <c r="L46" s="538"/>
      <c r="M46" s="538"/>
      <c r="N46" s="538"/>
      <c r="O46" s="538"/>
      <c r="P46" s="539"/>
      <c r="Q46" s="180"/>
      <c r="R46" s="142"/>
    </row>
    <row r="47" spans="2:18" s="169" customFormat="1" ht="5.25" customHeight="1" x14ac:dyDescent="0.2">
      <c r="B47" s="141"/>
      <c r="C47" s="179"/>
      <c r="D47" s="174"/>
      <c r="E47" s="17"/>
      <c r="F47" s="17"/>
      <c r="G47" s="113"/>
      <c r="H47" s="17"/>
      <c r="I47" s="17"/>
      <c r="J47" s="182"/>
      <c r="K47" s="183"/>
      <c r="L47" s="183"/>
      <c r="M47" s="183"/>
      <c r="N47" s="183"/>
      <c r="O47" s="183"/>
      <c r="P47" s="183"/>
      <c r="Q47" s="180"/>
      <c r="R47" s="142"/>
    </row>
    <row r="48" spans="2:18" s="169" customFormat="1" x14ac:dyDescent="0.2">
      <c r="B48" s="141"/>
      <c r="C48" s="179"/>
      <c r="D48" s="173" t="str">
        <f>'ID-forn_proc'!D77</f>
        <v>Referente Unità Tecnica_n:</v>
      </c>
      <c r="E48" s="17"/>
      <c r="F48" s="154">
        <f>UT_n!$J$74</f>
        <v>0</v>
      </c>
      <c r="G48" s="113"/>
      <c r="H48" s="154">
        <f>UT_n!$N$74</f>
        <v>0</v>
      </c>
      <c r="I48" s="17"/>
      <c r="J48" s="537">
        <f>UT_n!$P$74</f>
        <v>0</v>
      </c>
      <c r="K48" s="538"/>
      <c r="L48" s="538"/>
      <c r="M48" s="538"/>
      <c r="N48" s="538"/>
      <c r="O48" s="538"/>
      <c r="P48" s="539"/>
      <c r="Q48" s="180"/>
      <c r="R48" s="142"/>
    </row>
    <row r="49" spans="2:18" s="169" customFormat="1" ht="5.25" customHeight="1" x14ac:dyDescent="0.2">
      <c r="B49" s="141"/>
      <c r="C49" s="179"/>
      <c r="D49" s="174"/>
      <c r="E49" s="17"/>
      <c r="F49" s="17"/>
      <c r="G49" s="113"/>
      <c r="H49" s="17"/>
      <c r="I49" s="17"/>
      <c r="J49" s="182"/>
      <c r="K49" s="183"/>
      <c r="L49" s="183"/>
      <c r="M49" s="183"/>
      <c r="N49" s="183"/>
      <c r="O49" s="183"/>
      <c r="P49" s="183"/>
      <c r="Q49" s="180"/>
      <c r="R49" s="142"/>
    </row>
    <row r="50" spans="2:18" s="169" customFormat="1" x14ac:dyDescent="0.2">
      <c r="B50" s="141"/>
      <c r="C50" s="179"/>
      <c r="D50" s="173" t="str">
        <f>'ID-forn_proc'!D78</f>
        <v>Referente HSE:</v>
      </c>
      <c r="E50" s="17"/>
      <c r="F50" s="154">
        <f>HSE!$J$77</f>
        <v>0</v>
      </c>
      <c r="G50" s="113"/>
      <c r="H50" s="154">
        <f>HSE!$N$77</f>
        <v>0</v>
      </c>
      <c r="I50" s="17"/>
      <c r="J50" s="537">
        <f>HSE!$P$77</f>
        <v>0</v>
      </c>
      <c r="K50" s="538"/>
      <c r="L50" s="538"/>
      <c r="M50" s="538"/>
      <c r="N50" s="538"/>
      <c r="O50" s="538"/>
      <c r="P50" s="539"/>
      <c r="Q50" s="180"/>
      <c r="R50" s="142"/>
    </row>
    <row r="51" spans="2:18" s="169" customFormat="1" ht="5.25" customHeight="1" x14ac:dyDescent="0.2">
      <c r="B51" s="141"/>
      <c r="C51" s="179"/>
      <c r="D51" s="174"/>
      <c r="E51" s="17"/>
      <c r="F51" s="17"/>
      <c r="G51" s="113"/>
      <c r="H51" s="17"/>
      <c r="I51" s="17"/>
      <c r="J51" s="182"/>
      <c r="K51" s="183"/>
      <c r="L51" s="183"/>
      <c r="M51" s="183"/>
      <c r="N51" s="183"/>
      <c r="O51" s="183"/>
      <c r="P51" s="183"/>
      <c r="Q51" s="180"/>
      <c r="R51" s="142"/>
    </row>
    <row r="52" spans="2:18" s="169" customFormat="1" x14ac:dyDescent="0.2">
      <c r="B52" s="141"/>
      <c r="C52" s="179"/>
      <c r="D52" s="173" t="str">
        <f>'ID-forn_proc'!D79</f>
        <v>Referente Qualità:</v>
      </c>
      <c r="E52" s="17"/>
      <c r="F52" s="154">
        <f>Qual!$J$69</f>
        <v>0</v>
      </c>
      <c r="G52" s="113"/>
      <c r="H52" s="154">
        <f>Qual!$N$69</f>
        <v>0</v>
      </c>
      <c r="I52" s="17"/>
      <c r="J52" s="537">
        <f>Qual!$P$69</f>
        <v>0</v>
      </c>
      <c r="K52" s="538"/>
      <c r="L52" s="538"/>
      <c r="M52" s="538"/>
      <c r="N52" s="538"/>
      <c r="O52" s="538"/>
      <c r="P52" s="539"/>
      <c r="Q52" s="180"/>
      <c r="R52" s="142"/>
    </row>
    <row r="53" spans="2:18" s="169" customFormat="1" ht="5.25" customHeight="1" x14ac:dyDescent="0.2">
      <c r="B53" s="141"/>
      <c r="C53" s="179"/>
      <c r="D53" s="174"/>
      <c r="E53" s="17"/>
      <c r="F53" s="17"/>
      <c r="G53" s="113"/>
      <c r="H53" s="17"/>
      <c r="I53" s="17"/>
      <c r="J53" s="182"/>
      <c r="K53" s="183"/>
      <c r="L53" s="183"/>
      <c r="M53" s="183"/>
      <c r="N53" s="183"/>
      <c r="O53" s="183"/>
      <c r="P53" s="183"/>
      <c r="Q53" s="180"/>
      <c r="R53" s="142"/>
    </row>
    <row r="54" spans="2:18" s="169" customFormat="1" x14ac:dyDescent="0.2">
      <c r="B54" s="141"/>
      <c r="C54" s="179"/>
      <c r="D54" s="173" t="str">
        <f>'ID-forn_proc'!D80</f>
        <v>Referente Security:</v>
      </c>
      <c r="E54" s="17"/>
      <c r="F54" s="154" t="e">
        <f>#REF!</f>
        <v>#REF!</v>
      </c>
      <c r="G54" s="113"/>
      <c r="H54" s="154" t="e">
        <f>#REF!</f>
        <v>#REF!</v>
      </c>
      <c r="I54" s="17"/>
      <c r="J54" s="537" t="e">
        <f>#REF!</f>
        <v>#REF!</v>
      </c>
      <c r="K54" s="538"/>
      <c r="L54" s="538"/>
      <c r="M54" s="538"/>
      <c r="N54" s="538"/>
      <c r="O54" s="538"/>
      <c r="P54" s="539"/>
      <c r="Q54" s="180"/>
      <c r="R54" s="142"/>
    </row>
    <row r="55" spans="2:18" s="169" customFormat="1" ht="5.25" customHeight="1" x14ac:dyDescent="0.2">
      <c r="B55" s="141"/>
      <c r="C55" s="17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0"/>
      <c r="R55" s="142"/>
    </row>
    <row r="56" spans="2:18" s="169" customFormat="1" x14ac:dyDescent="0.2">
      <c r="B56" s="141"/>
      <c r="C56" s="17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0"/>
      <c r="R56" s="142"/>
    </row>
    <row r="57" spans="2:18" s="169" customFormat="1" ht="25.5" x14ac:dyDescent="0.2">
      <c r="B57" s="141"/>
      <c r="C57" s="179"/>
      <c r="D57" s="153" t="s">
        <v>115</v>
      </c>
      <c r="E57" s="17"/>
      <c r="F57" s="568"/>
      <c r="G57" s="569"/>
      <c r="H57" s="570"/>
      <c r="I57" s="17"/>
      <c r="J57" s="153" t="s">
        <v>109</v>
      </c>
      <c r="K57" s="17"/>
      <c r="L57" s="17"/>
      <c r="M57" s="17"/>
      <c r="N57" s="90"/>
      <c r="O57" s="17"/>
      <c r="P57" s="90"/>
      <c r="Q57" s="180"/>
      <c r="R57" s="142"/>
    </row>
    <row r="58" spans="2:18" s="169" customFormat="1" x14ac:dyDescent="0.2">
      <c r="B58" s="141"/>
      <c r="C58" s="179"/>
      <c r="D58" s="160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0"/>
      <c r="R58" s="142"/>
    </row>
    <row r="59" spans="2:18" s="169" customFormat="1" x14ac:dyDescent="0.2">
      <c r="B59" s="141"/>
      <c r="C59" s="179"/>
      <c r="D59" s="184" t="s">
        <v>108</v>
      </c>
      <c r="E59" s="17"/>
      <c r="F59" s="562"/>
      <c r="G59" s="563"/>
      <c r="H59" s="563"/>
      <c r="I59" s="563"/>
      <c r="J59" s="563"/>
      <c r="K59" s="563"/>
      <c r="L59" s="563"/>
      <c r="M59" s="563"/>
      <c r="N59" s="563"/>
      <c r="O59" s="563"/>
      <c r="P59" s="564"/>
      <c r="Q59" s="180"/>
      <c r="R59" s="142"/>
    </row>
    <row r="60" spans="2:18" s="169" customFormat="1" x14ac:dyDescent="0.2">
      <c r="B60" s="141"/>
      <c r="C60" s="179"/>
      <c r="D60" s="17"/>
      <c r="E60" s="17"/>
      <c r="F60" s="565"/>
      <c r="G60" s="566"/>
      <c r="H60" s="566"/>
      <c r="I60" s="566"/>
      <c r="J60" s="566"/>
      <c r="K60" s="566"/>
      <c r="L60" s="566"/>
      <c r="M60" s="566"/>
      <c r="N60" s="566"/>
      <c r="O60" s="566"/>
      <c r="P60" s="567"/>
      <c r="Q60" s="180"/>
      <c r="R60" s="142"/>
    </row>
    <row r="61" spans="2:18" s="169" customFormat="1" x14ac:dyDescent="0.2">
      <c r="B61" s="141"/>
      <c r="C61" s="185"/>
      <c r="D61" s="186"/>
      <c r="E61" s="186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8"/>
      <c r="R61" s="142"/>
    </row>
    <row r="62" spans="2:18" s="169" customFormat="1" ht="10.5" customHeight="1" x14ac:dyDescent="0.2">
      <c r="B62" s="141"/>
      <c r="C62" s="17"/>
      <c r="D62" s="17"/>
      <c r="E62" s="17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7"/>
      <c r="R62" s="142"/>
    </row>
    <row r="63" spans="2:18" s="169" customFormat="1" hidden="1" x14ac:dyDescent="0.2">
      <c r="B63" s="141"/>
      <c r="C63" s="189"/>
      <c r="D63" s="190"/>
      <c r="E63" s="190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2"/>
      <c r="R63" s="142"/>
    </row>
    <row r="64" spans="2:18" hidden="1" x14ac:dyDescent="0.2">
      <c r="B64" s="141"/>
      <c r="C64" s="151"/>
      <c r="D64" s="540" t="str">
        <f>CONCATENATE("Proposta di qualifica Gruppo Merce: ",$D$68," - ",$F$68)</f>
        <v>Proposta di qualifica Gruppo Merce: 0 - 0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2"/>
      <c r="Q64" s="152"/>
      <c r="R64" s="142"/>
    </row>
    <row r="65" spans="2:18" s="169" customFormat="1" hidden="1" x14ac:dyDescent="0.2">
      <c r="B65" s="141"/>
      <c r="C65" s="179"/>
      <c r="D65" s="17"/>
      <c r="E65" s="17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80"/>
      <c r="R65" s="142"/>
    </row>
    <row r="66" spans="2:18" ht="25.5" hidden="1" x14ac:dyDescent="0.2">
      <c r="B66" s="141"/>
      <c r="C66" s="151"/>
      <c r="D66" s="274" t="s">
        <v>2</v>
      </c>
      <c r="E66" s="143"/>
      <c r="F66" s="274" t="s">
        <v>33</v>
      </c>
      <c r="G66" s="274"/>
      <c r="H66" s="274" t="s">
        <v>263</v>
      </c>
      <c r="I66" s="143"/>
      <c r="J66" s="274" t="s">
        <v>54</v>
      </c>
      <c r="L66" s="274" t="s">
        <v>262</v>
      </c>
      <c r="M66" s="274"/>
      <c r="N66" s="274" t="s">
        <v>266</v>
      </c>
      <c r="O66" s="274"/>
      <c r="P66" s="274" t="s">
        <v>302</v>
      </c>
      <c r="Q66" s="152"/>
      <c r="R66" s="142"/>
    </row>
    <row r="67" spans="2:18" ht="5.25" hidden="1" customHeight="1" x14ac:dyDescent="0.2">
      <c r="B67" s="141"/>
      <c r="C67" s="151"/>
      <c r="D67" s="145"/>
      <c r="E67" s="145"/>
      <c r="F67" s="145"/>
      <c r="G67" s="274"/>
      <c r="H67" s="145"/>
      <c r="I67" s="145"/>
      <c r="J67" s="160"/>
      <c r="Q67" s="152"/>
      <c r="R67" s="142"/>
    </row>
    <row r="68" spans="2:18" hidden="1" x14ac:dyDescent="0.2">
      <c r="B68" s="141"/>
      <c r="C68" s="151"/>
      <c r="D68" s="175">
        <f>HLOOKUP(D66,'ID-forn_proc'!$D$52:$D$58,3,FALSE)</f>
        <v>0</v>
      </c>
      <c r="E68" s="176"/>
      <c r="F68" s="177">
        <f>HLOOKUP(F66,'ID-forn_proc'!$F$52:$F$58,3,FALSE)</f>
        <v>0</v>
      </c>
      <c r="G68" s="178"/>
      <c r="H68" s="175">
        <f>HLOOKUP(H66,'ID-forn_proc'!$H$52:$H$58,3,FALSE)</f>
        <v>0</v>
      </c>
      <c r="I68" s="176"/>
      <c r="J68" s="175">
        <f>HLOOKUP(J66,'ID-forn_proc'!$J$52:$J$58,3,FALSE)</f>
        <v>0</v>
      </c>
      <c r="K68" s="137"/>
      <c r="L68" s="175">
        <f>HLOOKUP(L66,'ID-forn_proc'!$P$52:$P$63,3,FALSE)</f>
        <v>0</v>
      </c>
      <c r="M68" s="137"/>
      <c r="N68" s="175">
        <f>HLOOKUP(N66,'ID-forn_proc'!$N$52:$N$63,3,FALSE)</f>
        <v>0</v>
      </c>
      <c r="O68" s="137"/>
      <c r="P68" s="175" t="str">
        <f>HLOOKUP(P66,'ID-forn_proc'!$T$52:$T$63,3,FALSE)</f>
        <v>NO</v>
      </c>
      <c r="Q68" s="152"/>
      <c r="R68" s="142"/>
    </row>
    <row r="69" spans="2:18" hidden="1" x14ac:dyDescent="0.2">
      <c r="B69" s="141"/>
      <c r="C69" s="151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52"/>
      <c r="R69" s="142"/>
    </row>
    <row r="70" spans="2:18" s="169" customFormat="1" hidden="1" x14ac:dyDescent="0.2">
      <c r="B70" s="141"/>
      <c r="C70" s="179"/>
      <c r="D70" s="176"/>
      <c r="E70" s="17"/>
      <c r="F70" s="181" t="s">
        <v>113</v>
      </c>
      <c r="G70" s="113"/>
      <c r="H70" s="181" t="s">
        <v>114</v>
      </c>
      <c r="I70" s="17"/>
      <c r="J70" s="580" t="s">
        <v>108</v>
      </c>
      <c r="K70" s="580"/>
      <c r="L70" s="580"/>
      <c r="M70" s="580"/>
      <c r="N70" s="580"/>
      <c r="O70" s="580"/>
      <c r="P70" s="580"/>
      <c r="Q70" s="180"/>
      <c r="R70" s="142"/>
    </row>
    <row r="71" spans="2:18" s="169" customFormat="1" ht="6" hidden="1" customHeight="1" x14ac:dyDescent="0.2">
      <c r="B71" s="141"/>
      <c r="C71" s="179"/>
      <c r="D71" s="17"/>
      <c r="E71" s="17"/>
      <c r="F71" s="17"/>
      <c r="G71" s="113"/>
      <c r="H71" s="17"/>
      <c r="I71" s="17"/>
      <c r="J71" s="17"/>
      <c r="K71" s="113"/>
      <c r="L71" s="113"/>
      <c r="M71" s="113"/>
      <c r="N71" s="113"/>
      <c r="O71" s="113"/>
      <c r="P71" s="113"/>
      <c r="Q71" s="180"/>
      <c r="R71" s="142"/>
    </row>
    <row r="72" spans="2:18" s="169" customFormat="1" hidden="1" x14ac:dyDescent="0.2">
      <c r="B72" s="141"/>
      <c r="C72" s="179"/>
      <c r="D72" s="173" t="s">
        <v>206</v>
      </c>
      <c r="E72" s="17"/>
      <c r="F72" s="154">
        <f>SQE!J90</f>
        <v>0</v>
      </c>
      <c r="G72" s="113"/>
      <c r="H72" s="154">
        <f>SQE!N90</f>
        <v>0</v>
      </c>
      <c r="I72" s="17"/>
      <c r="J72" s="537">
        <f>SQE!P90</f>
        <v>0</v>
      </c>
      <c r="K72" s="538"/>
      <c r="L72" s="538"/>
      <c r="M72" s="538"/>
      <c r="N72" s="538"/>
      <c r="O72" s="538"/>
      <c r="P72" s="539"/>
      <c r="Q72" s="180"/>
      <c r="R72" s="142"/>
    </row>
    <row r="73" spans="2:18" s="169" customFormat="1" ht="5.25" hidden="1" customHeight="1" x14ac:dyDescent="0.2">
      <c r="B73" s="141"/>
      <c r="C73" s="179"/>
      <c r="D73" s="174"/>
      <c r="E73" s="17"/>
      <c r="F73" s="17"/>
      <c r="G73" s="113"/>
      <c r="H73" s="17"/>
      <c r="I73" s="17"/>
      <c r="J73" s="182"/>
      <c r="K73" s="183"/>
      <c r="L73" s="183"/>
      <c r="M73" s="183"/>
      <c r="N73" s="183"/>
      <c r="O73" s="183"/>
      <c r="P73" s="183"/>
      <c r="Q73" s="180"/>
      <c r="R73" s="142"/>
    </row>
    <row r="74" spans="2:18" s="169" customFormat="1" hidden="1" x14ac:dyDescent="0.2">
      <c r="B74" s="141"/>
      <c r="C74" s="179"/>
      <c r="D74" s="173" t="s">
        <v>60</v>
      </c>
      <c r="E74" s="17"/>
      <c r="F74" s="154">
        <f>UT_1!$J$77</f>
        <v>0</v>
      </c>
      <c r="G74" s="113"/>
      <c r="H74" s="154">
        <f>UT_1!$N$77</f>
        <v>0</v>
      </c>
      <c r="I74" s="17"/>
      <c r="J74" s="537">
        <f>UT_1!$P$77</f>
        <v>0</v>
      </c>
      <c r="K74" s="538"/>
      <c r="L74" s="538"/>
      <c r="M74" s="538"/>
      <c r="N74" s="538"/>
      <c r="O74" s="538"/>
      <c r="P74" s="539"/>
      <c r="Q74" s="180"/>
      <c r="R74" s="142"/>
    </row>
    <row r="75" spans="2:18" s="169" customFormat="1" ht="5.25" hidden="1" customHeight="1" x14ac:dyDescent="0.2">
      <c r="B75" s="141"/>
      <c r="C75" s="179"/>
      <c r="D75" s="174"/>
      <c r="E75" s="17"/>
      <c r="F75" s="17"/>
      <c r="G75" s="113"/>
      <c r="H75" s="17"/>
      <c r="I75" s="17"/>
      <c r="J75" s="182"/>
      <c r="K75" s="183"/>
      <c r="L75" s="183"/>
      <c r="M75" s="183"/>
      <c r="N75" s="183"/>
      <c r="O75" s="183"/>
      <c r="P75" s="183"/>
      <c r="Q75" s="180"/>
      <c r="R75" s="142"/>
    </row>
    <row r="76" spans="2:18" s="169" customFormat="1" hidden="1" x14ac:dyDescent="0.2">
      <c r="B76" s="141"/>
      <c r="C76" s="179"/>
      <c r="D76" s="173" t="s">
        <v>61</v>
      </c>
      <c r="E76" s="17"/>
      <c r="F76" s="154">
        <f>UT_2!$J$75</f>
        <v>0</v>
      </c>
      <c r="G76" s="113"/>
      <c r="H76" s="154">
        <f>UT_2!$N$75</f>
        <v>0</v>
      </c>
      <c r="I76" s="17"/>
      <c r="J76" s="537">
        <f>UT_2!$P$75</f>
        <v>0</v>
      </c>
      <c r="K76" s="538"/>
      <c r="L76" s="538"/>
      <c r="M76" s="538"/>
      <c r="N76" s="538"/>
      <c r="O76" s="538"/>
      <c r="P76" s="539"/>
      <c r="Q76" s="180"/>
      <c r="R76" s="142"/>
    </row>
    <row r="77" spans="2:18" s="169" customFormat="1" ht="5.25" hidden="1" customHeight="1" x14ac:dyDescent="0.2">
      <c r="B77" s="141"/>
      <c r="C77" s="179"/>
      <c r="D77" s="174"/>
      <c r="E77" s="17"/>
      <c r="F77" s="17"/>
      <c r="G77" s="113"/>
      <c r="H77" s="17"/>
      <c r="I77" s="17"/>
      <c r="J77" s="182"/>
      <c r="K77" s="183"/>
      <c r="L77" s="183"/>
      <c r="M77" s="183"/>
      <c r="N77" s="183"/>
      <c r="O77" s="183"/>
      <c r="P77" s="183"/>
      <c r="Q77" s="180"/>
      <c r="R77" s="142"/>
    </row>
    <row r="78" spans="2:18" s="169" customFormat="1" hidden="1" x14ac:dyDescent="0.2">
      <c r="B78" s="141"/>
      <c r="C78" s="179"/>
      <c r="D78" s="173" t="s">
        <v>62</v>
      </c>
      <c r="E78" s="17"/>
      <c r="F78" s="154">
        <f>UT_3!$J$75</f>
        <v>0</v>
      </c>
      <c r="G78" s="113"/>
      <c r="H78" s="154">
        <f>UT_3!$N$75</f>
        <v>0</v>
      </c>
      <c r="I78" s="17"/>
      <c r="J78" s="537">
        <f>UT_3!$P$75</f>
        <v>0</v>
      </c>
      <c r="K78" s="538"/>
      <c r="L78" s="538"/>
      <c r="M78" s="538"/>
      <c r="N78" s="538"/>
      <c r="O78" s="538"/>
      <c r="P78" s="539"/>
      <c r="Q78" s="180"/>
      <c r="R78" s="142"/>
    </row>
    <row r="79" spans="2:18" s="169" customFormat="1" ht="5.25" hidden="1" customHeight="1" x14ac:dyDescent="0.2">
      <c r="B79" s="141"/>
      <c r="C79" s="179"/>
      <c r="D79" s="174"/>
      <c r="E79" s="17"/>
      <c r="F79" s="17"/>
      <c r="G79" s="113"/>
      <c r="H79" s="17"/>
      <c r="I79" s="17"/>
      <c r="J79" s="182"/>
      <c r="K79" s="183"/>
      <c r="L79" s="183"/>
      <c r="M79" s="183"/>
      <c r="N79" s="183"/>
      <c r="O79" s="183"/>
      <c r="P79" s="183"/>
      <c r="Q79" s="180"/>
      <c r="R79" s="142"/>
    </row>
    <row r="80" spans="2:18" s="169" customFormat="1" hidden="1" x14ac:dyDescent="0.2">
      <c r="B80" s="141"/>
      <c r="C80" s="179"/>
      <c r="D80" s="173" t="s">
        <v>178</v>
      </c>
      <c r="E80" s="17"/>
      <c r="F80" s="154">
        <f>UT_4!$J$75</f>
        <v>0</v>
      </c>
      <c r="G80" s="113"/>
      <c r="H80" s="154">
        <f>UT_4!$N$75</f>
        <v>0</v>
      </c>
      <c r="I80" s="17"/>
      <c r="J80" s="537">
        <f>UT_4!$P$75</f>
        <v>0</v>
      </c>
      <c r="K80" s="538"/>
      <c r="L80" s="538"/>
      <c r="M80" s="538"/>
      <c r="N80" s="538"/>
      <c r="O80" s="538"/>
      <c r="P80" s="539"/>
      <c r="Q80" s="180"/>
      <c r="R80" s="142"/>
    </row>
    <row r="81" spans="2:18" s="169" customFormat="1" ht="5.25" hidden="1" customHeight="1" x14ac:dyDescent="0.2">
      <c r="B81" s="141"/>
      <c r="C81" s="179"/>
      <c r="D81" s="174"/>
      <c r="E81" s="17"/>
      <c r="F81" s="17"/>
      <c r="G81" s="113"/>
      <c r="H81" s="17"/>
      <c r="I81" s="17"/>
      <c r="J81" s="182"/>
      <c r="K81" s="183"/>
      <c r="L81" s="183"/>
      <c r="M81" s="183"/>
      <c r="N81" s="183"/>
      <c r="O81" s="183"/>
      <c r="P81" s="183"/>
      <c r="Q81" s="180"/>
      <c r="R81" s="142"/>
    </row>
    <row r="82" spans="2:18" s="169" customFormat="1" hidden="1" x14ac:dyDescent="0.2">
      <c r="B82" s="141"/>
      <c r="C82" s="179"/>
      <c r="D82" s="173" t="s">
        <v>107</v>
      </c>
      <c r="E82" s="17"/>
      <c r="F82" s="154">
        <f>UT_n!$J$75</f>
        <v>0</v>
      </c>
      <c r="G82" s="113"/>
      <c r="H82" s="154">
        <f>UT_n!$N$75</f>
        <v>0</v>
      </c>
      <c r="I82" s="17"/>
      <c r="J82" s="537">
        <f>UT_n!$P$75</f>
        <v>0</v>
      </c>
      <c r="K82" s="538"/>
      <c r="L82" s="538"/>
      <c r="M82" s="538"/>
      <c r="N82" s="538"/>
      <c r="O82" s="538"/>
      <c r="P82" s="539"/>
      <c r="Q82" s="180"/>
      <c r="R82" s="142"/>
    </row>
    <row r="83" spans="2:18" s="169" customFormat="1" ht="5.25" hidden="1" customHeight="1" x14ac:dyDescent="0.2">
      <c r="B83" s="141"/>
      <c r="C83" s="179"/>
      <c r="D83" s="174"/>
      <c r="E83" s="17"/>
      <c r="F83" s="17"/>
      <c r="G83" s="113"/>
      <c r="H83" s="17"/>
      <c r="I83" s="17"/>
      <c r="J83" s="182"/>
      <c r="K83" s="183"/>
      <c r="L83" s="183"/>
      <c r="M83" s="183"/>
      <c r="N83" s="183"/>
      <c r="O83" s="183"/>
      <c r="P83" s="183"/>
      <c r="Q83" s="180"/>
      <c r="R83" s="142"/>
    </row>
    <row r="84" spans="2:18" s="169" customFormat="1" hidden="1" x14ac:dyDescent="0.2">
      <c r="B84" s="141"/>
      <c r="C84" s="179"/>
      <c r="D84" s="173" t="s">
        <v>57</v>
      </c>
      <c r="E84" s="17"/>
      <c r="F84" s="154">
        <f>HSE!$J$78</f>
        <v>0</v>
      </c>
      <c r="G84" s="113"/>
      <c r="H84" s="154">
        <f>HSE!$N$78</f>
        <v>0</v>
      </c>
      <c r="I84" s="17"/>
      <c r="J84" s="537">
        <f>HSE!$P$78</f>
        <v>0</v>
      </c>
      <c r="K84" s="538"/>
      <c r="L84" s="538"/>
      <c r="M84" s="538"/>
      <c r="N84" s="538"/>
      <c r="O84" s="538"/>
      <c r="P84" s="539"/>
      <c r="Q84" s="180"/>
      <c r="R84" s="142"/>
    </row>
    <row r="85" spans="2:18" s="169" customFormat="1" ht="5.25" hidden="1" customHeight="1" x14ac:dyDescent="0.2">
      <c r="B85" s="141"/>
      <c r="C85" s="179"/>
      <c r="D85" s="174"/>
      <c r="E85" s="17"/>
      <c r="F85" s="17"/>
      <c r="G85" s="113"/>
      <c r="H85" s="17"/>
      <c r="I85" s="17"/>
      <c r="J85" s="182"/>
      <c r="K85" s="183"/>
      <c r="L85" s="183"/>
      <c r="M85" s="183"/>
      <c r="N85" s="183"/>
      <c r="O85" s="183"/>
      <c r="P85" s="183"/>
      <c r="Q85" s="180"/>
      <c r="R85" s="142"/>
    </row>
    <row r="86" spans="2:18" s="169" customFormat="1" hidden="1" x14ac:dyDescent="0.2">
      <c r="B86" s="141"/>
      <c r="C86" s="179"/>
      <c r="D86" s="173" t="s">
        <v>58</v>
      </c>
      <c r="E86" s="17"/>
      <c r="F86" s="154">
        <f>Qual!$J$70</f>
        <v>0</v>
      </c>
      <c r="G86" s="113"/>
      <c r="H86" s="154">
        <f>Qual!$N$70</f>
        <v>0</v>
      </c>
      <c r="I86" s="17"/>
      <c r="J86" s="537">
        <f>Qual!$P$70</f>
        <v>0</v>
      </c>
      <c r="K86" s="538"/>
      <c r="L86" s="538"/>
      <c r="M86" s="538"/>
      <c r="N86" s="538"/>
      <c r="O86" s="538"/>
      <c r="P86" s="539"/>
      <c r="Q86" s="180"/>
      <c r="R86" s="142"/>
    </row>
    <row r="87" spans="2:18" s="169" customFormat="1" ht="5.25" hidden="1" customHeight="1" x14ac:dyDescent="0.2">
      <c r="B87" s="141"/>
      <c r="C87" s="179"/>
      <c r="D87" s="174"/>
      <c r="E87" s="17"/>
      <c r="F87" s="17"/>
      <c r="G87" s="113"/>
      <c r="H87" s="17"/>
      <c r="I87" s="17"/>
      <c r="J87" s="182"/>
      <c r="K87" s="183"/>
      <c r="L87" s="183"/>
      <c r="M87" s="183"/>
      <c r="N87" s="183"/>
      <c r="O87" s="183"/>
      <c r="P87" s="183"/>
      <c r="Q87" s="180"/>
      <c r="R87" s="142"/>
    </row>
    <row r="88" spans="2:18" s="169" customFormat="1" hidden="1" x14ac:dyDescent="0.2">
      <c r="B88" s="141"/>
      <c r="C88" s="179"/>
      <c r="D88" s="173" t="s">
        <v>59</v>
      </c>
      <c r="E88" s="17"/>
      <c r="F88" s="154" t="e">
        <f>#REF!</f>
        <v>#REF!</v>
      </c>
      <c r="G88" s="113"/>
      <c r="H88" s="154" t="e">
        <f>#REF!</f>
        <v>#REF!</v>
      </c>
      <c r="I88" s="17"/>
      <c r="J88" s="537" t="e">
        <f>#REF!</f>
        <v>#REF!</v>
      </c>
      <c r="K88" s="538"/>
      <c r="L88" s="538"/>
      <c r="M88" s="538"/>
      <c r="N88" s="538"/>
      <c r="O88" s="538"/>
      <c r="P88" s="539"/>
      <c r="Q88" s="180"/>
      <c r="R88" s="142"/>
    </row>
    <row r="89" spans="2:18" s="169" customFormat="1" ht="5.25" hidden="1" customHeight="1" x14ac:dyDescent="0.2">
      <c r="B89" s="141"/>
      <c r="C89" s="179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0"/>
      <c r="R89" s="142"/>
    </row>
    <row r="90" spans="2:18" s="169" customFormat="1" hidden="1" x14ac:dyDescent="0.2">
      <c r="B90" s="141"/>
      <c r="C90" s="179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0"/>
      <c r="R90" s="142"/>
    </row>
    <row r="91" spans="2:18" s="169" customFormat="1" ht="25.5" hidden="1" x14ac:dyDescent="0.2">
      <c r="B91" s="141"/>
      <c r="C91" s="179"/>
      <c r="D91" s="153" t="s">
        <v>115</v>
      </c>
      <c r="E91" s="17"/>
      <c r="F91" s="568"/>
      <c r="G91" s="569"/>
      <c r="H91" s="570"/>
      <c r="I91" s="17"/>
      <c r="J91" s="153" t="s">
        <v>109</v>
      </c>
      <c r="K91" s="17"/>
      <c r="L91" s="17"/>
      <c r="M91" s="17"/>
      <c r="N91" s="90"/>
      <c r="O91" s="17"/>
      <c r="P91" s="90"/>
      <c r="Q91" s="180"/>
      <c r="R91" s="142"/>
    </row>
    <row r="92" spans="2:18" s="169" customFormat="1" hidden="1" x14ac:dyDescent="0.2">
      <c r="B92" s="141"/>
      <c r="C92" s="179"/>
      <c r="D92" s="160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0"/>
      <c r="R92" s="142"/>
    </row>
    <row r="93" spans="2:18" s="169" customFormat="1" hidden="1" x14ac:dyDescent="0.2">
      <c r="B93" s="141"/>
      <c r="C93" s="179"/>
      <c r="D93" s="184" t="s">
        <v>108</v>
      </c>
      <c r="E93" s="17"/>
      <c r="F93" s="562"/>
      <c r="G93" s="563"/>
      <c r="H93" s="563"/>
      <c r="I93" s="563"/>
      <c r="J93" s="563"/>
      <c r="K93" s="563"/>
      <c r="L93" s="563"/>
      <c r="M93" s="563"/>
      <c r="N93" s="563"/>
      <c r="O93" s="563"/>
      <c r="P93" s="564"/>
      <c r="Q93" s="180"/>
      <c r="R93" s="142"/>
    </row>
    <row r="94" spans="2:18" s="169" customFormat="1" hidden="1" x14ac:dyDescent="0.2">
      <c r="B94" s="141"/>
      <c r="C94" s="179"/>
      <c r="D94" s="17"/>
      <c r="E94" s="17"/>
      <c r="F94" s="565"/>
      <c r="G94" s="566"/>
      <c r="H94" s="566"/>
      <c r="I94" s="566"/>
      <c r="J94" s="566"/>
      <c r="K94" s="566"/>
      <c r="L94" s="566"/>
      <c r="M94" s="566"/>
      <c r="N94" s="566"/>
      <c r="O94" s="566"/>
      <c r="P94" s="567"/>
      <c r="Q94" s="180"/>
      <c r="R94" s="142"/>
    </row>
    <row r="95" spans="2:18" s="169" customFormat="1" hidden="1" x14ac:dyDescent="0.2">
      <c r="B95" s="141"/>
      <c r="C95" s="185"/>
      <c r="D95" s="186"/>
      <c r="E95" s="186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8"/>
      <c r="R95" s="142"/>
    </row>
    <row r="96" spans="2:18" hidden="1" x14ac:dyDescent="0.2">
      <c r="B96" s="141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0"/>
      <c r="R96" s="142"/>
    </row>
    <row r="97" spans="2:18" s="169" customFormat="1" hidden="1" x14ac:dyDescent="0.2">
      <c r="B97" s="141"/>
      <c r="C97" s="189"/>
      <c r="D97" s="190"/>
      <c r="E97" s="190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2"/>
      <c r="R97" s="142"/>
    </row>
    <row r="98" spans="2:18" hidden="1" x14ac:dyDescent="0.2">
      <c r="B98" s="141"/>
      <c r="C98" s="151"/>
      <c r="D98" s="540" t="str">
        <f>CONCATENATE("Proposta di qualifica Gruppo Merce: ",$D$102," - ",$F$102)</f>
        <v>Proposta di qualifica Gruppo Merce: 0 - 0</v>
      </c>
      <c r="E98" s="541"/>
      <c r="F98" s="541"/>
      <c r="G98" s="541"/>
      <c r="H98" s="541"/>
      <c r="I98" s="541"/>
      <c r="J98" s="541"/>
      <c r="K98" s="541"/>
      <c r="L98" s="541"/>
      <c r="M98" s="541"/>
      <c r="N98" s="541"/>
      <c r="O98" s="541"/>
      <c r="P98" s="542"/>
      <c r="Q98" s="152"/>
      <c r="R98" s="142"/>
    </row>
    <row r="99" spans="2:18" s="169" customFormat="1" hidden="1" x14ac:dyDescent="0.2">
      <c r="B99" s="141"/>
      <c r="C99" s="179"/>
      <c r="D99" s="17"/>
      <c r="E99" s="17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80"/>
      <c r="R99" s="142"/>
    </row>
    <row r="100" spans="2:18" ht="25.5" hidden="1" x14ac:dyDescent="0.2">
      <c r="B100" s="141"/>
      <c r="C100" s="151"/>
      <c r="D100" s="274" t="s">
        <v>2</v>
      </c>
      <c r="E100" s="143"/>
      <c r="F100" s="274" t="s">
        <v>33</v>
      </c>
      <c r="G100" s="274"/>
      <c r="H100" s="274" t="s">
        <v>263</v>
      </c>
      <c r="I100" s="143"/>
      <c r="J100" s="274" t="s">
        <v>54</v>
      </c>
      <c r="L100" s="274" t="s">
        <v>262</v>
      </c>
      <c r="M100" s="274"/>
      <c r="N100" s="274" t="s">
        <v>266</v>
      </c>
      <c r="O100" s="274"/>
      <c r="P100" s="274" t="s">
        <v>302</v>
      </c>
      <c r="Q100" s="152"/>
      <c r="R100" s="142"/>
    </row>
    <row r="101" spans="2:18" ht="5.25" hidden="1" customHeight="1" x14ac:dyDescent="0.2">
      <c r="B101" s="141"/>
      <c r="C101" s="151"/>
      <c r="D101" s="145"/>
      <c r="E101" s="145"/>
      <c r="F101" s="145"/>
      <c r="G101" s="274"/>
      <c r="H101" s="145"/>
      <c r="I101" s="145"/>
      <c r="J101" s="160"/>
      <c r="Q101" s="152"/>
      <c r="R101" s="142"/>
    </row>
    <row r="102" spans="2:18" hidden="1" x14ac:dyDescent="0.2">
      <c r="B102" s="141"/>
      <c r="C102" s="151"/>
      <c r="D102" s="175">
        <f>HLOOKUP(D100,'ID-forn_proc'!$D$52:$D$58,3,FALSE)</f>
        <v>0</v>
      </c>
      <c r="E102" s="176"/>
      <c r="F102" s="177">
        <f>HLOOKUP(F100,'ID-forn_proc'!$F$52:$F$58,3,FALSE)</f>
        <v>0</v>
      </c>
      <c r="G102" s="178"/>
      <c r="H102" s="175">
        <f>HLOOKUP(H100,'ID-forn_proc'!$H$52:$H$58,3,FALSE)</f>
        <v>0</v>
      </c>
      <c r="I102" s="176"/>
      <c r="J102" s="175">
        <f>HLOOKUP(J100,'ID-forn_proc'!$J$52:$J$58,3,FALSE)</f>
        <v>0</v>
      </c>
      <c r="K102" s="137"/>
      <c r="L102" s="175">
        <f>HLOOKUP(L100,'ID-forn_proc'!$P$52:$P$63,3,FALSE)</f>
        <v>0</v>
      </c>
      <c r="M102" s="137"/>
      <c r="N102" s="175">
        <f>HLOOKUP(N100,'ID-forn_proc'!$N$52:$N$63,3,FALSE)</f>
        <v>0</v>
      </c>
      <c r="O102" s="137"/>
      <c r="P102" s="175" t="str">
        <f>HLOOKUP(P100,'ID-forn_proc'!$T$52:$T$63,3,FALSE)</f>
        <v>NO</v>
      </c>
      <c r="Q102" s="152"/>
      <c r="R102" s="142"/>
    </row>
    <row r="103" spans="2:18" hidden="1" x14ac:dyDescent="0.2">
      <c r="B103" s="141"/>
      <c r="C103" s="151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52"/>
      <c r="R103" s="142"/>
    </row>
    <row r="104" spans="2:18" s="169" customFormat="1" hidden="1" x14ac:dyDescent="0.2">
      <c r="B104" s="141"/>
      <c r="C104" s="179"/>
      <c r="D104" s="176"/>
      <c r="E104" s="17"/>
      <c r="F104" s="181" t="s">
        <v>113</v>
      </c>
      <c r="G104" s="113"/>
      <c r="H104" s="181" t="s">
        <v>114</v>
      </c>
      <c r="I104" s="17"/>
      <c r="J104" s="580" t="s">
        <v>108</v>
      </c>
      <c r="K104" s="580"/>
      <c r="L104" s="580"/>
      <c r="M104" s="580"/>
      <c r="N104" s="580"/>
      <c r="O104" s="580"/>
      <c r="P104" s="580"/>
      <c r="Q104" s="180"/>
      <c r="R104" s="142"/>
    </row>
    <row r="105" spans="2:18" s="169" customFormat="1" ht="6" hidden="1" customHeight="1" x14ac:dyDescent="0.2">
      <c r="B105" s="141"/>
      <c r="C105" s="179"/>
      <c r="D105" s="17"/>
      <c r="E105" s="17"/>
      <c r="F105" s="17"/>
      <c r="G105" s="113"/>
      <c r="H105" s="17"/>
      <c r="I105" s="17"/>
      <c r="J105" s="17"/>
      <c r="K105" s="113"/>
      <c r="L105" s="113"/>
      <c r="M105" s="113"/>
      <c r="N105" s="113"/>
      <c r="O105" s="113"/>
      <c r="P105" s="113"/>
      <c r="Q105" s="180"/>
      <c r="R105" s="142"/>
    </row>
    <row r="106" spans="2:18" s="169" customFormat="1" hidden="1" x14ac:dyDescent="0.2">
      <c r="B106" s="141"/>
      <c r="C106" s="179"/>
      <c r="D106" s="173" t="s">
        <v>206</v>
      </c>
      <c r="E106" s="17"/>
      <c r="F106" s="154">
        <f>SQE!J91</f>
        <v>0</v>
      </c>
      <c r="G106" s="113"/>
      <c r="H106" s="154">
        <f>SQE!N91</f>
        <v>0</v>
      </c>
      <c r="I106" s="17"/>
      <c r="J106" s="537">
        <f>SQE!P91</f>
        <v>0</v>
      </c>
      <c r="K106" s="538"/>
      <c r="L106" s="538"/>
      <c r="M106" s="538"/>
      <c r="N106" s="538"/>
      <c r="O106" s="538"/>
      <c r="P106" s="539"/>
      <c r="Q106" s="180"/>
      <c r="R106" s="142"/>
    </row>
    <row r="107" spans="2:18" s="169" customFormat="1" ht="5.25" hidden="1" customHeight="1" x14ac:dyDescent="0.2">
      <c r="B107" s="141"/>
      <c r="C107" s="179"/>
      <c r="D107" s="174"/>
      <c r="E107" s="17"/>
      <c r="F107" s="17"/>
      <c r="G107" s="113"/>
      <c r="H107" s="17"/>
      <c r="I107" s="17"/>
      <c r="J107" s="182"/>
      <c r="K107" s="183"/>
      <c r="L107" s="183"/>
      <c r="M107" s="183"/>
      <c r="N107" s="183"/>
      <c r="O107" s="183"/>
      <c r="P107" s="183"/>
      <c r="Q107" s="180"/>
      <c r="R107" s="142"/>
    </row>
    <row r="108" spans="2:18" s="169" customFormat="1" hidden="1" x14ac:dyDescent="0.2">
      <c r="B108" s="141"/>
      <c r="C108" s="179"/>
      <c r="D108" s="173" t="s">
        <v>60</v>
      </c>
      <c r="E108" s="17"/>
      <c r="F108" s="154">
        <f>UT_1!$J$78</f>
        <v>0</v>
      </c>
      <c r="G108" s="113"/>
      <c r="H108" s="154">
        <f>UT_1!$N$78</f>
        <v>0</v>
      </c>
      <c r="I108" s="17"/>
      <c r="J108" s="537">
        <f>UT_1!$P$78</f>
        <v>0</v>
      </c>
      <c r="K108" s="538"/>
      <c r="L108" s="538"/>
      <c r="M108" s="538"/>
      <c r="N108" s="538"/>
      <c r="O108" s="538"/>
      <c r="P108" s="539"/>
      <c r="Q108" s="180"/>
      <c r="R108" s="142"/>
    </row>
    <row r="109" spans="2:18" s="169" customFormat="1" ht="5.25" hidden="1" customHeight="1" x14ac:dyDescent="0.2">
      <c r="B109" s="141"/>
      <c r="C109" s="179"/>
      <c r="D109" s="174"/>
      <c r="E109" s="17"/>
      <c r="F109" s="17"/>
      <c r="G109" s="113"/>
      <c r="H109" s="17"/>
      <c r="I109" s="17"/>
      <c r="J109" s="182"/>
      <c r="K109" s="183"/>
      <c r="L109" s="183"/>
      <c r="M109" s="183"/>
      <c r="N109" s="183"/>
      <c r="O109" s="183"/>
      <c r="P109" s="183"/>
      <c r="Q109" s="180"/>
      <c r="R109" s="142"/>
    </row>
    <row r="110" spans="2:18" s="169" customFormat="1" hidden="1" x14ac:dyDescent="0.2">
      <c r="B110" s="141"/>
      <c r="C110" s="179"/>
      <c r="D110" s="173" t="s">
        <v>61</v>
      </c>
      <c r="E110" s="17"/>
      <c r="F110" s="154">
        <f>UT_2!$J$76</f>
        <v>0</v>
      </c>
      <c r="G110" s="113"/>
      <c r="H110" s="154">
        <f>UT_2!$N$76</f>
        <v>0</v>
      </c>
      <c r="I110" s="17"/>
      <c r="J110" s="537">
        <f>UT_2!$P$76</f>
        <v>0</v>
      </c>
      <c r="K110" s="538"/>
      <c r="L110" s="538"/>
      <c r="M110" s="538"/>
      <c r="N110" s="538"/>
      <c r="O110" s="538"/>
      <c r="P110" s="539"/>
      <c r="Q110" s="180"/>
      <c r="R110" s="142"/>
    </row>
    <row r="111" spans="2:18" s="169" customFormat="1" ht="5.25" hidden="1" customHeight="1" x14ac:dyDescent="0.2">
      <c r="B111" s="141"/>
      <c r="C111" s="179"/>
      <c r="D111" s="174"/>
      <c r="E111" s="17"/>
      <c r="F111" s="17"/>
      <c r="G111" s="113"/>
      <c r="H111" s="17"/>
      <c r="I111" s="17"/>
      <c r="J111" s="182"/>
      <c r="K111" s="183"/>
      <c r="L111" s="183"/>
      <c r="M111" s="183"/>
      <c r="N111" s="183"/>
      <c r="O111" s="183"/>
      <c r="P111" s="183"/>
      <c r="Q111" s="180"/>
      <c r="R111" s="142"/>
    </row>
    <row r="112" spans="2:18" s="169" customFormat="1" hidden="1" x14ac:dyDescent="0.2">
      <c r="B112" s="141"/>
      <c r="C112" s="179"/>
      <c r="D112" s="173" t="s">
        <v>62</v>
      </c>
      <c r="E112" s="17"/>
      <c r="F112" s="154">
        <f>UT_3!$J$76</f>
        <v>0</v>
      </c>
      <c r="G112" s="113"/>
      <c r="H112" s="154">
        <f>UT_3!$N$76</f>
        <v>0</v>
      </c>
      <c r="I112" s="17"/>
      <c r="J112" s="537">
        <f>UT_3!$P$76</f>
        <v>0</v>
      </c>
      <c r="K112" s="538"/>
      <c r="L112" s="538"/>
      <c r="M112" s="538"/>
      <c r="N112" s="538"/>
      <c r="O112" s="538"/>
      <c r="P112" s="539"/>
      <c r="Q112" s="180"/>
      <c r="R112" s="142"/>
    </row>
    <row r="113" spans="2:18" s="169" customFormat="1" ht="5.25" hidden="1" customHeight="1" x14ac:dyDescent="0.2">
      <c r="B113" s="141"/>
      <c r="C113" s="179"/>
      <c r="D113" s="174"/>
      <c r="E113" s="17"/>
      <c r="F113" s="17"/>
      <c r="G113" s="113"/>
      <c r="H113" s="17"/>
      <c r="I113" s="17"/>
      <c r="J113" s="182"/>
      <c r="K113" s="183"/>
      <c r="L113" s="183"/>
      <c r="M113" s="183"/>
      <c r="N113" s="183"/>
      <c r="O113" s="183"/>
      <c r="P113" s="183"/>
      <c r="Q113" s="180"/>
      <c r="R113" s="142"/>
    </row>
    <row r="114" spans="2:18" s="169" customFormat="1" hidden="1" x14ac:dyDescent="0.2">
      <c r="B114" s="141"/>
      <c r="C114" s="179"/>
      <c r="D114" s="173" t="s">
        <v>178</v>
      </c>
      <c r="E114" s="17"/>
      <c r="F114" s="154">
        <f>UT_4!$J$76</f>
        <v>0</v>
      </c>
      <c r="G114" s="113"/>
      <c r="H114" s="154">
        <f>UT_4!$N$76</f>
        <v>0</v>
      </c>
      <c r="I114" s="17"/>
      <c r="J114" s="537">
        <f>UT_4!$P$76</f>
        <v>0</v>
      </c>
      <c r="K114" s="538"/>
      <c r="L114" s="538"/>
      <c r="M114" s="538"/>
      <c r="N114" s="538"/>
      <c r="O114" s="538"/>
      <c r="P114" s="539"/>
      <c r="Q114" s="180"/>
      <c r="R114" s="142"/>
    </row>
    <row r="115" spans="2:18" s="169" customFormat="1" ht="5.25" hidden="1" customHeight="1" x14ac:dyDescent="0.2">
      <c r="B115" s="141"/>
      <c r="C115" s="179"/>
      <c r="D115" s="174"/>
      <c r="E115" s="17"/>
      <c r="F115" s="17"/>
      <c r="G115" s="113"/>
      <c r="H115" s="17"/>
      <c r="I115" s="17"/>
      <c r="J115" s="182"/>
      <c r="K115" s="183"/>
      <c r="L115" s="183"/>
      <c r="M115" s="183"/>
      <c r="N115" s="183"/>
      <c r="O115" s="183"/>
      <c r="P115" s="183"/>
      <c r="Q115" s="180"/>
      <c r="R115" s="142"/>
    </row>
    <row r="116" spans="2:18" s="169" customFormat="1" hidden="1" x14ac:dyDescent="0.2">
      <c r="B116" s="141"/>
      <c r="C116" s="179"/>
      <c r="D116" s="173" t="s">
        <v>107</v>
      </c>
      <c r="E116" s="17"/>
      <c r="F116" s="154">
        <f>UT_n!$J$76</f>
        <v>0</v>
      </c>
      <c r="G116" s="113"/>
      <c r="H116" s="154">
        <f>UT_n!$N$76</f>
        <v>0</v>
      </c>
      <c r="I116" s="17"/>
      <c r="J116" s="537">
        <f>UT_n!$P$76</f>
        <v>0</v>
      </c>
      <c r="K116" s="538"/>
      <c r="L116" s="538"/>
      <c r="M116" s="538"/>
      <c r="N116" s="538"/>
      <c r="O116" s="538"/>
      <c r="P116" s="539"/>
      <c r="Q116" s="180"/>
      <c r="R116" s="142"/>
    </row>
    <row r="117" spans="2:18" s="169" customFormat="1" ht="5.25" hidden="1" customHeight="1" x14ac:dyDescent="0.2">
      <c r="B117" s="141"/>
      <c r="C117" s="179"/>
      <c r="D117" s="174"/>
      <c r="E117" s="17"/>
      <c r="F117" s="17"/>
      <c r="G117" s="113"/>
      <c r="H117" s="17"/>
      <c r="I117" s="17"/>
      <c r="J117" s="182"/>
      <c r="K117" s="183"/>
      <c r="L117" s="183"/>
      <c r="M117" s="183"/>
      <c r="N117" s="183"/>
      <c r="O117" s="183"/>
      <c r="P117" s="183"/>
      <c r="Q117" s="180"/>
      <c r="R117" s="142"/>
    </row>
    <row r="118" spans="2:18" s="169" customFormat="1" hidden="1" x14ac:dyDescent="0.2">
      <c r="B118" s="141"/>
      <c r="C118" s="179"/>
      <c r="D118" s="173" t="s">
        <v>57</v>
      </c>
      <c r="E118" s="17"/>
      <c r="F118" s="154">
        <f>HSE!$J$79</f>
        <v>0</v>
      </c>
      <c r="G118" s="113"/>
      <c r="H118" s="154">
        <f>HSE!$N$79</f>
        <v>0</v>
      </c>
      <c r="I118" s="17"/>
      <c r="J118" s="537">
        <f>HSE!$P$79</f>
        <v>0</v>
      </c>
      <c r="K118" s="538"/>
      <c r="L118" s="538"/>
      <c r="M118" s="538"/>
      <c r="N118" s="538"/>
      <c r="O118" s="538"/>
      <c r="P118" s="539"/>
      <c r="Q118" s="180"/>
      <c r="R118" s="142"/>
    </row>
    <row r="119" spans="2:18" s="169" customFormat="1" ht="5.25" hidden="1" customHeight="1" x14ac:dyDescent="0.2">
      <c r="B119" s="141"/>
      <c r="C119" s="179"/>
      <c r="D119" s="174"/>
      <c r="E119" s="17"/>
      <c r="F119" s="17"/>
      <c r="G119" s="113"/>
      <c r="H119" s="17"/>
      <c r="I119" s="17"/>
      <c r="J119" s="182"/>
      <c r="K119" s="183"/>
      <c r="L119" s="183"/>
      <c r="M119" s="183"/>
      <c r="N119" s="183"/>
      <c r="O119" s="183"/>
      <c r="P119" s="183"/>
      <c r="Q119" s="180"/>
      <c r="R119" s="142"/>
    </row>
    <row r="120" spans="2:18" s="169" customFormat="1" hidden="1" x14ac:dyDescent="0.2">
      <c r="B120" s="141"/>
      <c r="C120" s="179"/>
      <c r="D120" s="173" t="s">
        <v>58</v>
      </c>
      <c r="E120" s="17"/>
      <c r="F120" s="154">
        <f>Qual!$J$71</f>
        <v>0</v>
      </c>
      <c r="G120" s="113"/>
      <c r="H120" s="154">
        <f>Qual!$N$71</f>
        <v>0</v>
      </c>
      <c r="I120" s="17"/>
      <c r="J120" s="537">
        <f>Qual!$P$71</f>
        <v>0</v>
      </c>
      <c r="K120" s="538"/>
      <c r="L120" s="538"/>
      <c r="M120" s="538"/>
      <c r="N120" s="538"/>
      <c r="O120" s="538"/>
      <c r="P120" s="539"/>
      <c r="Q120" s="180"/>
      <c r="R120" s="142"/>
    </row>
    <row r="121" spans="2:18" s="169" customFormat="1" ht="5.25" hidden="1" customHeight="1" x14ac:dyDescent="0.2">
      <c r="B121" s="141"/>
      <c r="C121" s="179"/>
      <c r="D121" s="174"/>
      <c r="E121" s="17"/>
      <c r="F121" s="17"/>
      <c r="G121" s="113"/>
      <c r="H121" s="17"/>
      <c r="I121" s="17"/>
      <c r="J121" s="182"/>
      <c r="K121" s="183"/>
      <c r="L121" s="183"/>
      <c r="M121" s="183"/>
      <c r="N121" s="183"/>
      <c r="O121" s="183"/>
      <c r="P121" s="183"/>
      <c r="Q121" s="180"/>
      <c r="R121" s="142"/>
    </row>
    <row r="122" spans="2:18" s="169" customFormat="1" hidden="1" x14ac:dyDescent="0.2">
      <c r="B122" s="141"/>
      <c r="C122" s="179"/>
      <c r="D122" s="173" t="s">
        <v>59</v>
      </c>
      <c r="E122" s="17"/>
      <c r="F122" s="154" t="e">
        <f>#REF!</f>
        <v>#REF!</v>
      </c>
      <c r="G122" s="113"/>
      <c r="H122" s="154" t="e">
        <f>#REF!</f>
        <v>#REF!</v>
      </c>
      <c r="I122" s="17"/>
      <c r="J122" s="537" t="e">
        <f>#REF!</f>
        <v>#REF!</v>
      </c>
      <c r="K122" s="538"/>
      <c r="L122" s="538"/>
      <c r="M122" s="538"/>
      <c r="N122" s="538"/>
      <c r="O122" s="538"/>
      <c r="P122" s="539"/>
      <c r="Q122" s="180"/>
      <c r="R122" s="142"/>
    </row>
    <row r="123" spans="2:18" s="169" customFormat="1" ht="5.25" hidden="1" customHeight="1" x14ac:dyDescent="0.2">
      <c r="B123" s="141"/>
      <c r="C123" s="179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0"/>
      <c r="R123" s="142"/>
    </row>
    <row r="124" spans="2:18" s="169" customFormat="1" hidden="1" x14ac:dyDescent="0.2">
      <c r="B124" s="141"/>
      <c r="C124" s="179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0"/>
      <c r="R124" s="142"/>
    </row>
    <row r="125" spans="2:18" s="169" customFormat="1" ht="25.5" hidden="1" x14ac:dyDescent="0.2">
      <c r="B125" s="141"/>
      <c r="C125" s="179"/>
      <c r="D125" s="153" t="s">
        <v>115</v>
      </c>
      <c r="E125" s="17"/>
      <c r="F125" s="568"/>
      <c r="G125" s="569"/>
      <c r="H125" s="570"/>
      <c r="I125" s="17"/>
      <c r="J125" s="153" t="s">
        <v>109</v>
      </c>
      <c r="K125" s="17"/>
      <c r="L125" s="17"/>
      <c r="M125" s="17"/>
      <c r="N125" s="90"/>
      <c r="O125" s="17"/>
      <c r="P125" s="90"/>
      <c r="Q125" s="180"/>
      <c r="R125" s="142"/>
    </row>
    <row r="126" spans="2:18" s="169" customFormat="1" hidden="1" x14ac:dyDescent="0.2">
      <c r="B126" s="141"/>
      <c r="C126" s="179"/>
      <c r="D126" s="160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0"/>
      <c r="R126" s="142"/>
    </row>
    <row r="127" spans="2:18" s="169" customFormat="1" hidden="1" x14ac:dyDescent="0.2">
      <c r="B127" s="141"/>
      <c r="C127" s="179"/>
      <c r="D127" s="184" t="s">
        <v>108</v>
      </c>
      <c r="E127" s="17"/>
      <c r="F127" s="562"/>
      <c r="G127" s="563"/>
      <c r="H127" s="563"/>
      <c r="I127" s="563"/>
      <c r="J127" s="563"/>
      <c r="K127" s="563"/>
      <c r="L127" s="563"/>
      <c r="M127" s="563"/>
      <c r="N127" s="563"/>
      <c r="O127" s="563"/>
      <c r="P127" s="564"/>
      <c r="Q127" s="180"/>
      <c r="R127" s="142"/>
    </row>
    <row r="128" spans="2:18" s="169" customFormat="1" hidden="1" x14ac:dyDescent="0.2">
      <c r="B128" s="141"/>
      <c r="C128" s="179"/>
      <c r="D128" s="17"/>
      <c r="E128" s="17"/>
      <c r="F128" s="565"/>
      <c r="G128" s="566"/>
      <c r="H128" s="566"/>
      <c r="I128" s="566"/>
      <c r="J128" s="566"/>
      <c r="K128" s="566"/>
      <c r="L128" s="566"/>
      <c r="M128" s="566"/>
      <c r="N128" s="566"/>
      <c r="O128" s="566"/>
      <c r="P128" s="567"/>
      <c r="Q128" s="180"/>
      <c r="R128" s="142"/>
    </row>
    <row r="129" spans="2:18" s="169" customFormat="1" hidden="1" x14ac:dyDescent="0.2">
      <c r="B129" s="141"/>
      <c r="C129" s="185"/>
      <c r="D129" s="186"/>
      <c r="E129" s="186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8"/>
      <c r="R129" s="142"/>
    </row>
    <row r="130" spans="2:18" hidden="1" x14ac:dyDescent="0.2">
      <c r="B130" s="141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42"/>
    </row>
    <row r="131" spans="2:18" s="169" customFormat="1" hidden="1" x14ac:dyDescent="0.2">
      <c r="B131" s="141"/>
      <c r="C131" s="189"/>
      <c r="D131" s="190"/>
      <c r="E131" s="190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2"/>
      <c r="R131" s="142"/>
    </row>
    <row r="132" spans="2:18" hidden="1" x14ac:dyDescent="0.2">
      <c r="B132" s="141"/>
      <c r="C132" s="151"/>
      <c r="D132" s="540" t="str">
        <f>CONCATENATE("Proposta di qualifica Gruppo Merce: ",$D$136," - ",$F$136)</f>
        <v>Proposta di qualifica Gruppo Merce: 0 - 0</v>
      </c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2"/>
      <c r="Q132" s="152"/>
      <c r="R132" s="142"/>
    </row>
    <row r="133" spans="2:18" s="169" customFormat="1" hidden="1" x14ac:dyDescent="0.2">
      <c r="B133" s="141"/>
      <c r="C133" s="179"/>
      <c r="D133" s="17"/>
      <c r="E133" s="17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80"/>
      <c r="R133" s="142"/>
    </row>
    <row r="134" spans="2:18" ht="25.5" hidden="1" x14ac:dyDescent="0.2">
      <c r="B134" s="141"/>
      <c r="C134" s="151"/>
      <c r="D134" s="274" t="s">
        <v>2</v>
      </c>
      <c r="E134" s="143"/>
      <c r="F134" s="274" t="s">
        <v>33</v>
      </c>
      <c r="G134" s="274"/>
      <c r="H134" s="274" t="s">
        <v>263</v>
      </c>
      <c r="I134" s="143"/>
      <c r="J134" s="274" t="s">
        <v>54</v>
      </c>
      <c r="L134" s="274" t="s">
        <v>262</v>
      </c>
      <c r="M134" s="274"/>
      <c r="N134" s="274" t="s">
        <v>266</v>
      </c>
      <c r="O134" s="274"/>
      <c r="P134" s="274" t="s">
        <v>302</v>
      </c>
      <c r="Q134" s="152"/>
      <c r="R134" s="142"/>
    </row>
    <row r="135" spans="2:18" ht="5.25" hidden="1" customHeight="1" x14ac:dyDescent="0.2">
      <c r="B135" s="141"/>
      <c r="C135" s="151"/>
      <c r="D135" s="145"/>
      <c r="E135" s="145"/>
      <c r="F135" s="145"/>
      <c r="G135" s="274"/>
      <c r="H135" s="145"/>
      <c r="I135" s="145"/>
      <c r="J135" s="160"/>
      <c r="Q135" s="152"/>
      <c r="R135" s="142"/>
    </row>
    <row r="136" spans="2:18" hidden="1" x14ac:dyDescent="0.2">
      <c r="B136" s="141"/>
      <c r="C136" s="151"/>
      <c r="D136" s="175">
        <f>HLOOKUP(D134,'ID-forn_proc'!$D$52:$D$58,3,FALSE)</f>
        <v>0</v>
      </c>
      <c r="E136" s="176"/>
      <c r="F136" s="177">
        <f>HLOOKUP(F134,'ID-forn_proc'!$F$52:$F$58,3,FALSE)</f>
        <v>0</v>
      </c>
      <c r="G136" s="178"/>
      <c r="H136" s="175">
        <f>HLOOKUP(H134,'ID-forn_proc'!$H$52:$H$58,3,FALSE)</f>
        <v>0</v>
      </c>
      <c r="I136" s="176"/>
      <c r="J136" s="175">
        <f>HLOOKUP(J134,'ID-forn_proc'!$J$52:$J$58,3,FALSE)</f>
        <v>0</v>
      </c>
      <c r="K136" s="137"/>
      <c r="L136" s="175">
        <f>HLOOKUP(L134,'ID-forn_proc'!$P$52:$P$63,3,FALSE)</f>
        <v>0</v>
      </c>
      <c r="M136" s="137"/>
      <c r="N136" s="175">
        <f>HLOOKUP(N134,'ID-forn_proc'!$N$52:$N$63,3,FALSE)</f>
        <v>0</v>
      </c>
      <c r="O136" s="137"/>
      <c r="P136" s="175" t="str">
        <f>HLOOKUP(P134,'ID-forn_proc'!$T$52:$T$63,3,FALSE)</f>
        <v>NO</v>
      </c>
      <c r="Q136" s="152"/>
      <c r="R136" s="142"/>
    </row>
    <row r="137" spans="2:18" hidden="1" x14ac:dyDescent="0.2">
      <c r="B137" s="141"/>
      <c r="C137" s="151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52"/>
      <c r="R137" s="142"/>
    </row>
    <row r="138" spans="2:18" s="169" customFormat="1" hidden="1" x14ac:dyDescent="0.2">
      <c r="B138" s="141"/>
      <c r="C138" s="179"/>
      <c r="D138" s="176"/>
      <c r="E138" s="17"/>
      <c r="F138" s="181" t="s">
        <v>113</v>
      </c>
      <c r="G138" s="113"/>
      <c r="H138" s="181" t="s">
        <v>114</v>
      </c>
      <c r="I138" s="17"/>
      <c r="J138" s="580" t="s">
        <v>108</v>
      </c>
      <c r="K138" s="580"/>
      <c r="L138" s="580"/>
      <c r="M138" s="580"/>
      <c r="N138" s="580"/>
      <c r="O138" s="580"/>
      <c r="P138" s="580"/>
      <c r="Q138" s="180"/>
      <c r="R138" s="142"/>
    </row>
    <row r="139" spans="2:18" s="169" customFormat="1" ht="6" hidden="1" customHeight="1" x14ac:dyDescent="0.2">
      <c r="B139" s="141"/>
      <c r="C139" s="179"/>
      <c r="D139" s="17"/>
      <c r="E139" s="17"/>
      <c r="F139" s="17"/>
      <c r="G139" s="113"/>
      <c r="H139" s="17"/>
      <c r="I139" s="17"/>
      <c r="J139" s="17"/>
      <c r="K139" s="113"/>
      <c r="L139" s="113"/>
      <c r="M139" s="113"/>
      <c r="N139" s="113"/>
      <c r="O139" s="113"/>
      <c r="P139" s="113"/>
      <c r="Q139" s="180"/>
      <c r="R139" s="142"/>
    </row>
    <row r="140" spans="2:18" s="169" customFormat="1" hidden="1" x14ac:dyDescent="0.2">
      <c r="B140" s="141"/>
      <c r="C140" s="179"/>
      <c r="D140" s="173" t="s">
        <v>206</v>
      </c>
      <c r="E140" s="17"/>
      <c r="F140" s="154">
        <f>SQE!J92</f>
        <v>0</v>
      </c>
      <c r="G140" s="113"/>
      <c r="H140" s="154">
        <f>SQE!N92</f>
        <v>0</v>
      </c>
      <c r="I140" s="17"/>
      <c r="J140" s="537">
        <f>SQE!P92</f>
        <v>0</v>
      </c>
      <c r="K140" s="538"/>
      <c r="L140" s="538"/>
      <c r="M140" s="538"/>
      <c r="N140" s="538"/>
      <c r="O140" s="538"/>
      <c r="P140" s="539"/>
      <c r="Q140" s="180"/>
      <c r="R140" s="142"/>
    </row>
    <row r="141" spans="2:18" s="169" customFormat="1" ht="5.25" hidden="1" customHeight="1" x14ac:dyDescent="0.2">
      <c r="B141" s="141"/>
      <c r="C141" s="179"/>
      <c r="D141" s="174"/>
      <c r="E141" s="17"/>
      <c r="F141" s="17"/>
      <c r="G141" s="113"/>
      <c r="H141" s="17"/>
      <c r="I141" s="17"/>
      <c r="J141" s="182"/>
      <c r="K141" s="183"/>
      <c r="L141" s="183"/>
      <c r="M141" s="183"/>
      <c r="N141" s="183"/>
      <c r="O141" s="183"/>
      <c r="P141" s="183"/>
      <c r="Q141" s="180"/>
      <c r="R141" s="142"/>
    </row>
    <row r="142" spans="2:18" s="169" customFormat="1" hidden="1" x14ac:dyDescent="0.2">
      <c r="B142" s="141"/>
      <c r="C142" s="179"/>
      <c r="D142" s="173" t="s">
        <v>60</v>
      </c>
      <c r="E142" s="17"/>
      <c r="F142" s="154">
        <f>UT_1!$J$79</f>
        <v>0</v>
      </c>
      <c r="G142" s="113"/>
      <c r="H142" s="154">
        <f>UT_1!$N$79</f>
        <v>0</v>
      </c>
      <c r="I142" s="17"/>
      <c r="J142" s="537">
        <f>UT_1!$P$79</f>
        <v>0</v>
      </c>
      <c r="K142" s="538"/>
      <c r="L142" s="538"/>
      <c r="M142" s="538"/>
      <c r="N142" s="538"/>
      <c r="O142" s="538"/>
      <c r="P142" s="539"/>
      <c r="Q142" s="180"/>
      <c r="R142" s="142"/>
    </row>
    <row r="143" spans="2:18" s="169" customFormat="1" ht="5.25" hidden="1" customHeight="1" x14ac:dyDescent="0.2">
      <c r="B143" s="141"/>
      <c r="C143" s="179"/>
      <c r="D143" s="174"/>
      <c r="E143" s="17"/>
      <c r="F143" s="17"/>
      <c r="G143" s="113"/>
      <c r="H143" s="17"/>
      <c r="I143" s="17"/>
      <c r="J143" s="182"/>
      <c r="K143" s="183"/>
      <c r="L143" s="183"/>
      <c r="M143" s="183"/>
      <c r="N143" s="183"/>
      <c r="O143" s="183"/>
      <c r="P143" s="183"/>
      <c r="Q143" s="180"/>
      <c r="R143" s="142"/>
    </row>
    <row r="144" spans="2:18" s="169" customFormat="1" hidden="1" x14ac:dyDescent="0.2">
      <c r="B144" s="141"/>
      <c r="C144" s="179"/>
      <c r="D144" s="173" t="s">
        <v>61</v>
      </c>
      <c r="E144" s="17"/>
      <c r="F144" s="154">
        <f>UT_2!$J$77</f>
        <v>0</v>
      </c>
      <c r="G144" s="113"/>
      <c r="H144" s="154">
        <f>UT_2!$N$77</f>
        <v>0</v>
      </c>
      <c r="I144" s="17"/>
      <c r="J144" s="537">
        <f>UT_2!$P$77</f>
        <v>0</v>
      </c>
      <c r="K144" s="538"/>
      <c r="L144" s="538"/>
      <c r="M144" s="538"/>
      <c r="N144" s="538"/>
      <c r="O144" s="538"/>
      <c r="P144" s="539"/>
      <c r="Q144" s="180"/>
      <c r="R144" s="142"/>
    </row>
    <row r="145" spans="2:18" s="169" customFormat="1" ht="5.25" hidden="1" customHeight="1" x14ac:dyDescent="0.2">
      <c r="B145" s="141"/>
      <c r="C145" s="179"/>
      <c r="D145" s="174"/>
      <c r="E145" s="17"/>
      <c r="F145" s="17"/>
      <c r="G145" s="113"/>
      <c r="H145" s="17"/>
      <c r="I145" s="17"/>
      <c r="J145" s="182"/>
      <c r="K145" s="183"/>
      <c r="L145" s="183"/>
      <c r="M145" s="183"/>
      <c r="N145" s="183"/>
      <c r="O145" s="183"/>
      <c r="P145" s="183"/>
      <c r="Q145" s="180"/>
      <c r="R145" s="142"/>
    </row>
    <row r="146" spans="2:18" s="169" customFormat="1" hidden="1" x14ac:dyDescent="0.2">
      <c r="B146" s="141"/>
      <c r="C146" s="179"/>
      <c r="D146" s="173" t="s">
        <v>62</v>
      </c>
      <c r="E146" s="17"/>
      <c r="F146" s="154">
        <f>UT_3!$J$77</f>
        <v>0</v>
      </c>
      <c r="G146" s="113"/>
      <c r="H146" s="154">
        <f>UT_3!$N$77</f>
        <v>0</v>
      </c>
      <c r="I146" s="17"/>
      <c r="J146" s="537">
        <f>UT_3!$P$77</f>
        <v>0</v>
      </c>
      <c r="K146" s="538"/>
      <c r="L146" s="538"/>
      <c r="M146" s="538"/>
      <c r="N146" s="538"/>
      <c r="O146" s="538"/>
      <c r="P146" s="539"/>
      <c r="Q146" s="180"/>
      <c r="R146" s="142"/>
    </row>
    <row r="147" spans="2:18" s="169" customFormat="1" ht="5.25" hidden="1" customHeight="1" x14ac:dyDescent="0.2">
      <c r="B147" s="141"/>
      <c r="C147" s="179"/>
      <c r="D147" s="174"/>
      <c r="E147" s="17"/>
      <c r="F147" s="17"/>
      <c r="G147" s="113"/>
      <c r="H147" s="17"/>
      <c r="I147" s="17"/>
      <c r="J147" s="182"/>
      <c r="K147" s="183"/>
      <c r="L147" s="183"/>
      <c r="M147" s="183"/>
      <c r="N147" s="183"/>
      <c r="O147" s="183"/>
      <c r="P147" s="183"/>
      <c r="Q147" s="180"/>
      <c r="R147" s="142"/>
    </row>
    <row r="148" spans="2:18" s="169" customFormat="1" hidden="1" x14ac:dyDescent="0.2">
      <c r="B148" s="141"/>
      <c r="C148" s="179"/>
      <c r="D148" s="173" t="s">
        <v>178</v>
      </c>
      <c r="E148" s="17"/>
      <c r="F148" s="154">
        <f>UT_4!$J$77</f>
        <v>0</v>
      </c>
      <c r="G148" s="113"/>
      <c r="H148" s="154">
        <f>UT_4!$N$77</f>
        <v>0</v>
      </c>
      <c r="I148" s="17"/>
      <c r="J148" s="537">
        <f>UT_4!$P$77</f>
        <v>0</v>
      </c>
      <c r="K148" s="538"/>
      <c r="L148" s="538"/>
      <c r="M148" s="538"/>
      <c r="N148" s="538"/>
      <c r="O148" s="538"/>
      <c r="P148" s="539"/>
      <c r="Q148" s="180"/>
      <c r="R148" s="142"/>
    </row>
    <row r="149" spans="2:18" s="169" customFormat="1" ht="5.25" hidden="1" customHeight="1" x14ac:dyDescent="0.2">
      <c r="B149" s="141"/>
      <c r="C149" s="179"/>
      <c r="D149" s="174"/>
      <c r="E149" s="17"/>
      <c r="F149" s="17"/>
      <c r="G149" s="113"/>
      <c r="H149" s="17"/>
      <c r="I149" s="17"/>
      <c r="J149" s="182"/>
      <c r="K149" s="183"/>
      <c r="L149" s="183"/>
      <c r="M149" s="183"/>
      <c r="N149" s="183"/>
      <c r="O149" s="183"/>
      <c r="P149" s="183"/>
      <c r="Q149" s="180"/>
      <c r="R149" s="142"/>
    </row>
    <row r="150" spans="2:18" s="169" customFormat="1" hidden="1" x14ac:dyDescent="0.2">
      <c r="B150" s="141"/>
      <c r="C150" s="179"/>
      <c r="D150" s="173" t="s">
        <v>107</v>
      </c>
      <c r="E150" s="17"/>
      <c r="F150" s="154">
        <f>UT_n!$J$77</f>
        <v>0</v>
      </c>
      <c r="G150" s="113"/>
      <c r="H150" s="154">
        <f>UT_n!$N$77</f>
        <v>0</v>
      </c>
      <c r="I150" s="17"/>
      <c r="J150" s="537">
        <f>UT_n!$P$77</f>
        <v>0</v>
      </c>
      <c r="K150" s="538"/>
      <c r="L150" s="538"/>
      <c r="M150" s="538"/>
      <c r="N150" s="538"/>
      <c r="O150" s="538"/>
      <c r="P150" s="539"/>
      <c r="Q150" s="180"/>
      <c r="R150" s="142"/>
    </row>
    <row r="151" spans="2:18" s="169" customFormat="1" ht="5.25" hidden="1" customHeight="1" x14ac:dyDescent="0.2">
      <c r="B151" s="141"/>
      <c r="C151" s="179"/>
      <c r="D151" s="174"/>
      <c r="E151" s="17"/>
      <c r="F151" s="17"/>
      <c r="G151" s="113"/>
      <c r="H151" s="17"/>
      <c r="I151" s="17"/>
      <c r="J151" s="182"/>
      <c r="K151" s="183"/>
      <c r="L151" s="183"/>
      <c r="M151" s="183"/>
      <c r="N151" s="183"/>
      <c r="O151" s="183"/>
      <c r="P151" s="183"/>
      <c r="Q151" s="180"/>
      <c r="R151" s="142"/>
    </row>
    <row r="152" spans="2:18" s="169" customFormat="1" hidden="1" x14ac:dyDescent="0.2">
      <c r="B152" s="141"/>
      <c r="C152" s="179"/>
      <c r="D152" s="173" t="s">
        <v>57</v>
      </c>
      <c r="E152" s="17"/>
      <c r="F152" s="154">
        <f>HSE!$J$80</f>
        <v>0</v>
      </c>
      <c r="G152" s="113"/>
      <c r="H152" s="154">
        <f>HSE!$N$80</f>
        <v>0</v>
      </c>
      <c r="I152" s="17"/>
      <c r="J152" s="537">
        <f>HSE!$P$80</f>
        <v>0</v>
      </c>
      <c r="K152" s="538"/>
      <c r="L152" s="538"/>
      <c r="M152" s="538"/>
      <c r="N152" s="538"/>
      <c r="O152" s="538"/>
      <c r="P152" s="539"/>
      <c r="Q152" s="180"/>
      <c r="R152" s="142"/>
    </row>
    <row r="153" spans="2:18" s="169" customFormat="1" ht="5.25" hidden="1" customHeight="1" x14ac:dyDescent="0.2">
      <c r="B153" s="141"/>
      <c r="C153" s="179"/>
      <c r="D153" s="174"/>
      <c r="E153" s="17"/>
      <c r="F153" s="17"/>
      <c r="G153" s="113"/>
      <c r="H153" s="17"/>
      <c r="I153" s="17"/>
      <c r="J153" s="182"/>
      <c r="K153" s="183"/>
      <c r="L153" s="183"/>
      <c r="M153" s="183"/>
      <c r="N153" s="183"/>
      <c r="O153" s="183"/>
      <c r="P153" s="183"/>
      <c r="Q153" s="180"/>
      <c r="R153" s="142"/>
    </row>
    <row r="154" spans="2:18" s="169" customFormat="1" hidden="1" x14ac:dyDescent="0.2">
      <c r="B154" s="141"/>
      <c r="C154" s="179"/>
      <c r="D154" s="173" t="s">
        <v>58</v>
      </c>
      <c r="E154" s="17"/>
      <c r="F154" s="154">
        <f>Qual!$J$72</f>
        <v>0</v>
      </c>
      <c r="G154" s="113"/>
      <c r="H154" s="154">
        <f>Qual!$N$72</f>
        <v>0</v>
      </c>
      <c r="I154" s="17"/>
      <c r="J154" s="537">
        <f>Qual!$P$72</f>
        <v>0</v>
      </c>
      <c r="K154" s="538"/>
      <c r="L154" s="538"/>
      <c r="M154" s="538"/>
      <c r="N154" s="538"/>
      <c r="O154" s="538"/>
      <c r="P154" s="539"/>
      <c r="Q154" s="180"/>
      <c r="R154" s="142"/>
    </row>
    <row r="155" spans="2:18" s="169" customFormat="1" ht="5.25" hidden="1" customHeight="1" x14ac:dyDescent="0.2">
      <c r="B155" s="141"/>
      <c r="C155" s="179"/>
      <c r="D155" s="174"/>
      <c r="E155" s="17"/>
      <c r="F155" s="17"/>
      <c r="G155" s="113"/>
      <c r="H155" s="17"/>
      <c r="I155" s="17"/>
      <c r="J155" s="182"/>
      <c r="K155" s="183"/>
      <c r="L155" s="183"/>
      <c r="M155" s="183"/>
      <c r="N155" s="183"/>
      <c r="O155" s="183"/>
      <c r="P155" s="183"/>
      <c r="Q155" s="180"/>
      <c r="R155" s="142"/>
    </row>
    <row r="156" spans="2:18" s="169" customFormat="1" hidden="1" x14ac:dyDescent="0.2">
      <c r="B156" s="141"/>
      <c r="C156" s="179"/>
      <c r="D156" s="173" t="s">
        <v>59</v>
      </c>
      <c r="E156" s="17"/>
      <c r="F156" s="154" t="e">
        <f>#REF!</f>
        <v>#REF!</v>
      </c>
      <c r="G156" s="113"/>
      <c r="H156" s="154" t="e">
        <f>#REF!</f>
        <v>#REF!</v>
      </c>
      <c r="I156" s="17"/>
      <c r="J156" s="537" t="e">
        <f>#REF!</f>
        <v>#REF!</v>
      </c>
      <c r="K156" s="538"/>
      <c r="L156" s="538"/>
      <c r="M156" s="538"/>
      <c r="N156" s="538"/>
      <c r="O156" s="538"/>
      <c r="P156" s="539"/>
      <c r="Q156" s="180"/>
      <c r="R156" s="142"/>
    </row>
    <row r="157" spans="2:18" s="169" customFormat="1" ht="5.25" hidden="1" customHeight="1" x14ac:dyDescent="0.2">
      <c r="B157" s="141"/>
      <c r="C157" s="179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0"/>
      <c r="R157" s="142"/>
    </row>
    <row r="158" spans="2:18" s="169" customFormat="1" hidden="1" x14ac:dyDescent="0.2">
      <c r="B158" s="141"/>
      <c r="C158" s="179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80"/>
      <c r="R158" s="142"/>
    </row>
    <row r="159" spans="2:18" s="169" customFormat="1" ht="25.5" hidden="1" x14ac:dyDescent="0.2">
      <c r="B159" s="141"/>
      <c r="C159" s="179"/>
      <c r="D159" s="153" t="s">
        <v>115</v>
      </c>
      <c r="E159" s="17"/>
      <c r="F159" s="568"/>
      <c r="G159" s="569"/>
      <c r="H159" s="570"/>
      <c r="I159" s="17"/>
      <c r="J159" s="153" t="s">
        <v>109</v>
      </c>
      <c r="K159" s="17"/>
      <c r="L159" s="17"/>
      <c r="M159" s="17"/>
      <c r="N159" s="90"/>
      <c r="O159" s="17"/>
      <c r="P159" s="90"/>
      <c r="Q159" s="180"/>
      <c r="R159" s="142"/>
    </row>
    <row r="160" spans="2:18" s="169" customFormat="1" hidden="1" x14ac:dyDescent="0.2">
      <c r="B160" s="141"/>
      <c r="C160" s="179"/>
      <c r="D160" s="160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80"/>
      <c r="R160" s="142"/>
    </row>
    <row r="161" spans="2:18" s="169" customFormat="1" hidden="1" x14ac:dyDescent="0.2">
      <c r="B161" s="141"/>
      <c r="C161" s="179"/>
      <c r="D161" s="184" t="s">
        <v>108</v>
      </c>
      <c r="E161" s="17"/>
      <c r="F161" s="562"/>
      <c r="G161" s="563"/>
      <c r="H161" s="563"/>
      <c r="I161" s="563"/>
      <c r="J161" s="563"/>
      <c r="K161" s="563"/>
      <c r="L161" s="563"/>
      <c r="M161" s="563"/>
      <c r="N161" s="563"/>
      <c r="O161" s="563"/>
      <c r="P161" s="564"/>
      <c r="Q161" s="180"/>
      <c r="R161" s="142"/>
    </row>
    <row r="162" spans="2:18" s="169" customFormat="1" hidden="1" x14ac:dyDescent="0.2">
      <c r="B162" s="141"/>
      <c r="C162" s="179"/>
      <c r="D162" s="17"/>
      <c r="E162" s="17"/>
      <c r="F162" s="565"/>
      <c r="G162" s="566"/>
      <c r="H162" s="566"/>
      <c r="I162" s="566"/>
      <c r="J162" s="566"/>
      <c r="K162" s="566"/>
      <c r="L162" s="566"/>
      <c r="M162" s="566"/>
      <c r="N162" s="566"/>
      <c r="O162" s="566"/>
      <c r="P162" s="567"/>
      <c r="Q162" s="180"/>
      <c r="R162" s="142"/>
    </row>
    <row r="163" spans="2:18" s="169" customFormat="1" hidden="1" x14ac:dyDescent="0.2">
      <c r="B163" s="141"/>
      <c r="C163" s="185"/>
      <c r="D163" s="186"/>
      <c r="E163" s="186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8"/>
      <c r="R163" s="142"/>
    </row>
    <row r="164" spans="2:18" hidden="1" x14ac:dyDescent="0.2">
      <c r="B164" s="141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42"/>
    </row>
    <row r="165" spans="2:18" s="169" customFormat="1" hidden="1" x14ac:dyDescent="0.2">
      <c r="B165" s="141"/>
      <c r="C165" s="189"/>
      <c r="D165" s="190"/>
      <c r="E165" s="190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2"/>
      <c r="R165" s="142"/>
    </row>
    <row r="166" spans="2:18" hidden="1" x14ac:dyDescent="0.2">
      <c r="B166" s="141"/>
      <c r="C166" s="151"/>
      <c r="D166" s="540" t="str">
        <f>CONCATENATE("Proposta di qualifica Gruppo Merce: ",$D$170," - ",$F$170)</f>
        <v>Proposta di qualifica Gruppo Merce: 0 - 0</v>
      </c>
      <c r="E166" s="541"/>
      <c r="F166" s="541"/>
      <c r="G166" s="541"/>
      <c r="H166" s="541"/>
      <c r="I166" s="541"/>
      <c r="J166" s="541"/>
      <c r="K166" s="541"/>
      <c r="L166" s="541"/>
      <c r="M166" s="541"/>
      <c r="N166" s="541"/>
      <c r="O166" s="541"/>
      <c r="P166" s="542"/>
      <c r="Q166" s="152"/>
      <c r="R166" s="142"/>
    </row>
    <row r="167" spans="2:18" s="169" customFormat="1" hidden="1" x14ac:dyDescent="0.2">
      <c r="B167" s="141"/>
      <c r="C167" s="179"/>
      <c r="D167" s="17"/>
      <c r="E167" s="17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80"/>
      <c r="R167" s="142"/>
    </row>
    <row r="168" spans="2:18" ht="25.5" hidden="1" x14ac:dyDescent="0.2">
      <c r="B168" s="141"/>
      <c r="C168" s="151"/>
      <c r="D168" s="274" t="s">
        <v>2</v>
      </c>
      <c r="E168" s="143"/>
      <c r="F168" s="274" t="s">
        <v>33</v>
      </c>
      <c r="G168" s="274"/>
      <c r="H168" s="274" t="s">
        <v>263</v>
      </c>
      <c r="I168" s="143"/>
      <c r="J168" s="274" t="s">
        <v>54</v>
      </c>
      <c r="L168" s="274" t="s">
        <v>262</v>
      </c>
      <c r="M168" s="274"/>
      <c r="N168" s="274" t="s">
        <v>266</v>
      </c>
      <c r="O168" s="274"/>
      <c r="P168" s="274" t="s">
        <v>302</v>
      </c>
      <c r="Q168" s="152"/>
      <c r="R168" s="142"/>
    </row>
    <row r="169" spans="2:18" ht="5.25" hidden="1" customHeight="1" x14ac:dyDescent="0.2">
      <c r="B169" s="141"/>
      <c r="C169" s="151"/>
      <c r="D169" s="145"/>
      <c r="E169" s="145"/>
      <c r="F169" s="145"/>
      <c r="G169" s="274"/>
      <c r="H169" s="145"/>
      <c r="I169" s="145"/>
      <c r="J169" s="160"/>
      <c r="Q169" s="152"/>
      <c r="R169" s="142"/>
    </row>
    <row r="170" spans="2:18" hidden="1" x14ac:dyDescent="0.2">
      <c r="B170" s="141"/>
      <c r="C170" s="151"/>
      <c r="D170" s="175">
        <f>HLOOKUP(D168,'ID-forn_proc'!$D$52:$D$58,3,FALSE)</f>
        <v>0</v>
      </c>
      <c r="E170" s="176"/>
      <c r="F170" s="177">
        <f>HLOOKUP(F168,'ID-forn_proc'!$F$52:$F$58,3,FALSE)</f>
        <v>0</v>
      </c>
      <c r="G170" s="178"/>
      <c r="H170" s="175">
        <f>HLOOKUP(H168,'ID-forn_proc'!$H$52:$H$58,3,FALSE)</f>
        <v>0</v>
      </c>
      <c r="I170" s="176"/>
      <c r="J170" s="175">
        <f>HLOOKUP(J168,'ID-forn_proc'!$J$52:$J$58,3,FALSE)</f>
        <v>0</v>
      </c>
      <c r="K170" s="137"/>
      <c r="L170" s="175">
        <f>HLOOKUP(L168,'ID-forn_proc'!$P$52:$P$63,3,FALSE)</f>
        <v>0</v>
      </c>
      <c r="M170" s="137"/>
      <c r="N170" s="175">
        <f>HLOOKUP(N168,'ID-forn_proc'!$N$52:$N$63,3,FALSE)</f>
        <v>0</v>
      </c>
      <c r="O170" s="137"/>
      <c r="P170" s="175" t="str">
        <f>HLOOKUP(P168,'ID-forn_proc'!$T$52:$T$63,3,FALSE)</f>
        <v>NO</v>
      </c>
      <c r="Q170" s="152"/>
      <c r="R170" s="142"/>
    </row>
    <row r="171" spans="2:18" hidden="1" x14ac:dyDescent="0.2">
      <c r="B171" s="141"/>
      <c r="C171" s="151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52"/>
      <c r="R171" s="142"/>
    </row>
    <row r="172" spans="2:18" s="169" customFormat="1" hidden="1" x14ac:dyDescent="0.2">
      <c r="B172" s="141"/>
      <c r="C172" s="179"/>
      <c r="D172" s="176"/>
      <c r="E172" s="17"/>
      <c r="F172" s="181" t="s">
        <v>113</v>
      </c>
      <c r="G172" s="113"/>
      <c r="H172" s="181" t="s">
        <v>114</v>
      </c>
      <c r="I172" s="17"/>
      <c r="J172" s="580" t="s">
        <v>108</v>
      </c>
      <c r="K172" s="580"/>
      <c r="L172" s="580"/>
      <c r="M172" s="580"/>
      <c r="N172" s="580"/>
      <c r="O172" s="580"/>
      <c r="P172" s="580"/>
      <c r="Q172" s="180"/>
      <c r="R172" s="142"/>
    </row>
    <row r="173" spans="2:18" s="169" customFormat="1" ht="6" hidden="1" customHeight="1" x14ac:dyDescent="0.2">
      <c r="B173" s="141"/>
      <c r="C173" s="179"/>
      <c r="D173" s="17"/>
      <c r="E173" s="17"/>
      <c r="F173" s="17"/>
      <c r="G173" s="113"/>
      <c r="H173" s="17"/>
      <c r="I173" s="17"/>
      <c r="J173" s="17"/>
      <c r="K173" s="113"/>
      <c r="L173" s="113"/>
      <c r="M173" s="113"/>
      <c r="N173" s="113"/>
      <c r="O173" s="113"/>
      <c r="P173" s="113"/>
      <c r="Q173" s="180"/>
      <c r="R173" s="142"/>
    </row>
    <row r="174" spans="2:18" s="169" customFormat="1" hidden="1" x14ac:dyDescent="0.2">
      <c r="B174" s="141"/>
      <c r="C174" s="179"/>
      <c r="D174" s="173" t="s">
        <v>206</v>
      </c>
      <c r="E174" s="17"/>
      <c r="F174" s="154">
        <f>SQE!J93</f>
        <v>0</v>
      </c>
      <c r="G174" s="113"/>
      <c r="H174" s="154">
        <f>SQE!N93</f>
        <v>0</v>
      </c>
      <c r="I174" s="17"/>
      <c r="J174" s="537">
        <f>SQE!P93</f>
        <v>0</v>
      </c>
      <c r="K174" s="538"/>
      <c r="L174" s="538"/>
      <c r="M174" s="538"/>
      <c r="N174" s="538"/>
      <c r="O174" s="538"/>
      <c r="P174" s="539"/>
      <c r="Q174" s="180"/>
      <c r="R174" s="142"/>
    </row>
    <row r="175" spans="2:18" s="169" customFormat="1" ht="5.25" hidden="1" customHeight="1" x14ac:dyDescent="0.2">
      <c r="B175" s="141"/>
      <c r="C175" s="179"/>
      <c r="D175" s="174"/>
      <c r="E175" s="17"/>
      <c r="F175" s="17"/>
      <c r="G175" s="113"/>
      <c r="H175" s="17"/>
      <c r="I175" s="17"/>
      <c r="J175" s="182"/>
      <c r="K175" s="183"/>
      <c r="L175" s="183"/>
      <c r="M175" s="183"/>
      <c r="N175" s="183"/>
      <c r="O175" s="183"/>
      <c r="P175" s="183"/>
      <c r="Q175" s="180"/>
      <c r="R175" s="142"/>
    </row>
    <row r="176" spans="2:18" s="169" customFormat="1" hidden="1" x14ac:dyDescent="0.2">
      <c r="B176" s="141"/>
      <c r="C176" s="179"/>
      <c r="D176" s="173" t="s">
        <v>60</v>
      </c>
      <c r="E176" s="17"/>
      <c r="F176" s="154">
        <f>UT_1!$J$80</f>
        <v>0</v>
      </c>
      <c r="G176" s="113"/>
      <c r="H176" s="154">
        <f>UT_1!$N$80</f>
        <v>0</v>
      </c>
      <c r="I176" s="17"/>
      <c r="J176" s="537">
        <f>UT_1!$P$80</f>
        <v>0</v>
      </c>
      <c r="K176" s="538"/>
      <c r="L176" s="538"/>
      <c r="M176" s="538"/>
      <c r="N176" s="538"/>
      <c r="O176" s="538"/>
      <c r="P176" s="539"/>
      <c r="Q176" s="180"/>
      <c r="R176" s="142"/>
    </row>
    <row r="177" spans="2:18" s="169" customFormat="1" ht="5.25" hidden="1" customHeight="1" x14ac:dyDescent="0.2">
      <c r="B177" s="141"/>
      <c r="C177" s="179"/>
      <c r="D177" s="174"/>
      <c r="E177" s="17"/>
      <c r="F177" s="17"/>
      <c r="G177" s="113"/>
      <c r="H177" s="17"/>
      <c r="I177" s="17"/>
      <c r="J177" s="182"/>
      <c r="K177" s="183"/>
      <c r="L177" s="183"/>
      <c r="M177" s="183"/>
      <c r="N177" s="183"/>
      <c r="O177" s="183"/>
      <c r="P177" s="183"/>
      <c r="Q177" s="180"/>
      <c r="R177" s="142"/>
    </row>
    <row r="178" spans="2:18" s="169" customFormat="1" hidden="1" x14ac:dyDescent="0.2">
      <c r="B178" s="141"/>
      <c r="C178" s="179"/>
      <c r="D178" s="173" t="s">
        <v>61</v>
      </c>
      <c r="E178" s="17"/>
      <c r="F178" s="154">
        <f>UT_2!$J$78</f>
        <v>0</v>
      </c>
      <c r="G178" s="113"/>
      <c r="H178" s="154">
        <f>UT_2!$N$78</f>
        <v>0</v>
      </c>
      <c r="I178" s="17"/>
      <c r="J178" s="537">
        <f>UT_2!$P$78</f>
        <v>0</v>
      </c>
      <c r="K178" s="538"/>
      <c r="L178" s="538"/>
      <c r="M178" s="538"/>
      <c r="N178" s="538"/>
      <c r="O178" s="538"/>
      <c r="P178" s="539"/>
      <c r="Q178" s="180"/>
      <c r="R178" s="142"/>
    </row>
    <row r="179" spans="2:18" s="169" customFormat="1" ht="5.25" hidden="1" customHeight="1" x14ac:dyDescent="0.2">
      <c r="B179" s="141"/>
      <c r="C179" s="179"/>
      <c r="D179" s="174"/>
      <c r="E179" s="17"/>
      <c r="F179" s="17"/>
      <c r="G179" s="113"/>
      <c r="H179" s="17"/>
      <c r="I179" s="17"/>
      <c r="J179" s="182"/>
      <c r="K179" s="183"/>
      <c r="L179" s="183"/>
      <c r="M179" s="183"/>
      <c r="N179" s="183"/>
      <c r="O179" s="183"/>
      <c r="P179" s="183"/>
      <c r="Q179" s="180"/>
      <c r="R179" s="142"/>
    </row>
    <row r="180" spans="2:18" s="169" customFormat="1" hidden="1" x14ac:dyDescent="0.2">
      <c r="B180" s="141"/>
      <c r="C180" s="179"/>
      <c r="D180" s="173" t="s">
        <v>62</v>
      </c>
      <c r="E180" s="17"/>
      <c r="F180" s="154">
        <f>UT_3!$J$78</f>
        <v>0</v>
      </c>
      <c r="G180" s="113"/>
      <c r="H180" s="154">
        <f>UT_3!$N$78</f>
        <v>0</v>
      </c>
      <c r="I180" s="17"/>
      <c r="J180" s="537">
        <f>UT_3!$P$78</f>
        <v>0</v>
      </c>
      <c r="K180" s="538"/>
      <c r="L180" s="538"/>
      <c r="M180" s="538"/>
      <c r="N180" s="538"/>
      <c r="O180" s="538"/>
      <c r="P180" s="539"/>
      <c r="Q180" s="180"/>
      <c r="R180" s="142"/>
    </row>
    <row r="181" spans="2:18" s="169" customFormat="1" ht="5.25" hidden="1" customHeight="1" x14ac:dyDescent="0.2">
      <c r="B181" s="141"/>
      <c r="C181" s="179"/>
      <c r="D181" s="174"/>
      <c r="E181" s="17"/>
      <c r="F181" s="17"/>
      <c r="G181" s="113"/>
      <c r="H181" s="17"/>
      <c r="I181" s="17"/>
      <c r="J181" s="182"/>
      <c r="K181" s="183"/>
      <c r="L181" s="183"/>
      <c r="M181" s="183"/>
      <c r="N181" s="183"/>
      <c r="O181" s="183"/>
      <c r="P181" s="183"/>
      <c r="Q181" s="180"/>
      <c r="R181" s="142"/>
    </row>
    <row r="182" spans="2:18" s="169" customFormat="1" hidden="1" x14ac:dyDescent="0.2">
      <c r="B182" s="141"/>
      <c r="C182" s="179"/>
      <c r="D182" s="173" t="s">
        <v>178</v>
      </c>
      <c r="E182" s="17"/>
      <c r="F182" s="154">
        <f>UT_4!$J$78</f>
        <v>0</v>
      </c>
      <c r="G182" s="113"/>
      <c r="H182" s="154">
        <f>UT_4!$N$78</f>
        <v>0</v>
      </c>
      <c r="I182" s="17"/>
      <c r="J182" s="537">
        <f>UT_4!$P$78</f>
        <v>0</v>
      </c>
      <c r="K182" s="538"/>
      <c r="L182" s="538"/>
      <c r="M182" s="538"/>
      <c r="N182" s="538"/>
      <c r="O182" s="538"/>
      <c r="P182" s="539"/>
      <c r="Q182" s="180"/>
      <c r="R182" s="142"/>
    </row>
    <row r="183" spans="2:18" s="169" customFormat="1" ht="5.25" hidden="1" customHeight="1" x14ac:dyDescent="0.2">
      <c r="B183" s="141"/>
      <c r="C183" s="179"/>
      <c r="D183" s="174"/>
      <c r="E183" s="17"/>
      <c r="F183" s="17"/>
      <c r="G183" s="113"/>
      <c r="H183" s="17"/>
      <c r="I183" s="17"/>
      <c r="J183" s="182"/>
      <c r="K183" s="183"/>
      <c r="L183" s="183"/>
      <c r="M183" s="183"/>
      <c r="N183" s="183"/>
      <c r="O183" s="183"/>
      <c r="P183" s="183"/>
      <c r="Q183" s="180"/>
      <c r="R183" s="142"/>
    </row>
    <row r="184" spans="2:18" s="169" customFormat="1" hidden="1" x14ac:dyDescent="0.2">
      <c r="B184" s="141"/>
      <c r="C184" s="179"/>
      <c r="D184" s="173" t="s">
        <v>107</v>
      </c>
      <c r="E184" s="17"/>
      <c r="F184" s="154">
        <f>UT_n!$J$78</f>
        <v>0</v>
      </c>
      <c r="G184" s="113"/>
      <c r="H184" s="154">
        <f>UT_n!$N$78</f>
        <v>0</v>
      </c>
      <c r="I184" s="17"/>
      <c r="J184" s="537">
        <f>UT_n!$P$78</f>
        <v>0</v>
      </c>
      <c r="K184" s="538"/>
      <c r="L184" s="538"/>
      <c r="M184" s="538"/>
      <c r="N184" s="538"/>
      <c r="O184" s="538"/>
      <c r="P184" s="539"/>
      <c r="Q184" s="180"/>
      <c r="R184" s="142"/>
    </row>
    <row r="185" spans="2:18" s="169" customFormat="1" ht="5.25" hidden="1" customHeight="1" x14ac:dyDescent="0.2">
      <c r="B185" s="141"/>
      <c r="C185" s="179"/>
      <c r="D185" s="174"/>
      <c r="E185" s="17"/>
      <c r="F185" s="17"/>
      <c r="G185" s="113"/>
      <c r="H185" s="17"/>
      <c r="I185" s="17"/>
      <c r="J185" s="182"/>
      <c r="K185" s="183"/>
      <c r="L185" s="183"/>
      <c r="M185" s="183"/>
      <c r="N185" s="183"/>
      <c r="O185" s="183"/>
      <c r="P185" s="183"/>
      <c r="Q185" s="180"/>
      <c r="R185" s="142"/>
    </row>
    <row r="186" spans="2:18" s="169" customFormat="1" hidden="1" x14ac:dyDescent="0.2">
      <c r="B186" s="141"/>
      <c r="C186" s="179"/>
      <c r="D186" s="173" t="s">
        <v>57</v>
      </c>
      <c r="E186" s="17"/>
      <c r="F186" s="154">
        <f>HSE!$J$81</f>
        <v>0</v>
      </c>
      <c r="G186" s="113"/>
      <c r="H186" s="154">
        <f>HSE!$N$81</f>
        <v>0</v>
      </c>
      <c r="I186" s="17"/>
      <c r="J186" s="537">
        <f>HSE!$P$81</f>
        <v>0</v>
      </c>
      <c r="K186" s="538"/>
      <c r="L186" s="538"/>
      <c r="M186" s="538"/>
      <c r="N186" s="538"/>
      <c r="O186" s="538"/>
      <c r="P186" s="539"/>
      <c r="Q186" s="180"/>
      <c r="R186" s="142"/>
    </row>
    <row r="187" spans="2:18" s="169" customFormat="1" ht="5.25" hidden="1" customHeight="1" x14ac:dyDescent="0.2">
      <c r="B187" s="141"/>
      <c r="C187" s="179"/>
      <c r="D187" s="174"/>
      <c r="E187" s="17"/>
      <c r="F187" s="17"/>
      <c r="G187" s="113"/>
      <c r="H187" s="17"/>
      <c r="I187" s="17"/>
      <c r="J187" s="182"/>
      <c r="K187" s="183"/>
      <c r="L187" s="183"/>
      <c r="M187" s="183"/>
      <c r="N187" s="183"/>
      <c r="O187" s="183"/>
      <c r="P187" s="183"/>
      <c r="Q187" s="180"/>
      <c r="R187" s="142"/>
    </row>
    <row r="188" spans="2:18" s="169" customFormat="1" hidden="1" x14ac:dyDescent="0.2">
      <c r="B188" s="141"/>
      <c r="C188" s="179"/>
      <c r="D188" s="173" t="s">
        <v>58</v>
      </c>
      <c r="E188" s="17"/>
      <c r="F188" s="154">
        <f>Qual!$J$73</f>
        <v>0</v>
      </c>
      <c r="G188" s="113"/>
      <c r="H188" s="154">
        <f>Qual!$N$73</f>
        <v>0</v>
      </c>
      <c r="I188" s="17"/>
      <c r="J188" s="537">
        <f>Qual!$P$73</f>
        <v>0</v>
      </c>
      <c r="K188" s="538"/>
      <c r="L188" s="538"/>
      <c r="M188" s="538"/>
      <c r="N188" s="538"/>
      <c r="O188" s="538"/>
      <c r="P188" s="539"/>
      <c r="Q188" s="180"/>
      <c r="R188" s="142"/>
    </row>
    <row r="189" spans="2:18" s="169" customFormat="1" ht="5.25" hidden="1" customHeight="1" x14ac:dyDescent="0.2">
      <c r="B189" s="141"/>
      <c r="C189" s="179"/>
      <c r="D189" s="174"/>
      <c r="E189" s="17"/>
      <c r="F189" s="17"/>
      <c r="G189" s="113"/>
      <c r="H189" s="17"/>
      <c r="I189" s="17"/>
      <c r="J189" s="182"/>
      <c r="K189" s="183"/>
      <c r="L189" s="183"/>
      <c r="M189" s="183"/>
      <c r="N189" s="183"/>
      <c r="O189" s="183"/>
      <c r="P189" s="183"/>
      <c r="Q189" s="180"/>
      <c r="R189" s="142"/>
    </row>
    <row r="190" spans="2:18" s="169" customFormat="1" hidden="1" x14ac:dyDescent="0.2">
      <c r="B190" s="141"/>
      <c r="C190" s="179"/>
      <c r="D190" s="173" t="s">
        <v>59</v>
      </c>
      <c r="E190" s="17"/>
      <c r="F190" s="154" t="e">
        <f>#REF!</f>
        <v>#REF!</v>
      </c>
      <c r="G190" s="113"/>
      <c r="H190" s="154" t="e">
        <f>#REF!</f>
        <v>#REF!</v>
      </c>
      <c r="I190" s="17"/>
      <c r="J190" s="537" t="e">
        <f>#REF!</f>
        <v>#REF!</v>
      </c>
      <c r="K190" s="538"/>
      <c r="L190" s="538"/>
      <c r="M190" s="538"/>
      <c r="N190" s="538"/>
      <c r="O190" s="538"/>
      <c r="P190" s="539"/>
      <c r="Q190" s="180"/>
      <c r="R190" s="142"/>
    </row>
    <row r="191" spans="2:18" s="169" customFormat="1" ht="5.25" hidden="1" customHeight="1" x14ac:dyDescent="0.2">
      <c r="B191" s="141"/>
      <c r="C191" s="179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0"/>
      <c r="R191" s="142"/>
    </row>
    <row r="192" spans="2:18" s="169" customFormat="1" hidden="1" x14ac:dyDescent="0.2">
      <c r="B192" s="141"/>
      <c r="C192" s="179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80"/>
      <c r="R192" s="142"/>
    </row>
    <row r="193" spans="2:18" s="169" customFormat="1" ht="25.5" hidden="1" x14ac:dyDescent="0.2">
      <c r="B193" s="141"/>
      <c r="C193" s="179"/>
      <c r="D193" s="153" t="s">
        <v>115</v>
      </c>
      <c r="E193" s="17"/>
      <c r="F193" s="568"/>
      <c r="G193" s="569"/>
      <c r="H193" s="570"/>
      <c r="I193" s="17"/>
      <c r="J193" s="153" t="s">
        <v>109</v>
      </c>
      <c r="K193" s="17"/>
      <c r="L193" s="17"/>
      <c r="M193" s="17"/>
      <c r="N193" s="90"/>
      <c r="O193" s="17"/>
      <c r="P193" s="90"/>
      <c r="Q193" s="180"/>
      <c r="R193" s="142"/>
    </row>
    <row r="194" spans="2:18" s="169" customFormat="1" hidden="1" x14ac:dyDescent="0.2">
      <c r="B194" s="141"/>
      <c r="C194" s="179"/>
      <c r="D194" s="160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0"/>
      <c r="R194" s="142"/>
    </row>
    <row r="195" spans="2:18" s="169" customFormat="1" hidden="1" x14ac:dyDescent="0.2">
      <c r="B195" s="141"/>
      <c r="C195" s="179"/>
      <c r="D195" s="184" t="s">
        <v>108</v>
      </c>
      <c r="E195" s="17"/>
      <c r="F195" s="562"/>
      <c r="G195" s="563"/>
      <c r="H195" s="563"/>
      <c r="I195" s="563"/>
      <c r="J195" s="563"/>
      <c r="K195" s="563"/>
      <c r="L195" s="563"/>
      <c r="M195" s="563"/>
      <c r="N195" s="563"/>
      <c r="O195" s="563"/>
      <c r="P195" s="564"/>
      <c r="Q195" s="180"/>
      <c r="R195" s="142"/>
    </row>
    <row r="196" spans="2:18" s="169" customFormat="1" hidden="1" x14ac:dyDescent="0.2">
      <c r="B196" s="141"/>
      <c r="C196" s="179"/>
      <c r="D196" s="17"/>
      <c r="E196" s="17"/>
      <c r="F196" s="565"/>
      <c r="G196" s="566"/>
      <c r="H196" s="566"/>
      <c r="I196" s="566"/>
      <c r="J196" s="566"/>
      <c r="K196" s="566"/>
      <c r="L196" s="566"/>
      <c r="M196" s="566"/>
      <c r="N196" s="566"/>
      <c r="O196" s="566"/>
      <c r="P196" s="567"/>
      <c r="Q196" s="180"/>
      <c r="R196" s="142"/>
    </row>
    <row r="197" spans="2:18" s="169" customFormat="1" hidden="1" x14ac:dyDescent="0.2">
      <c r="B197" s="141"/>
      <c r="C197" s="185"/>
      <c r="D197" s="186"/>
      <c r="E197" s="186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8"/>
      <c r="R197" s="142"/>
    </row>
    <row r="198" spans="2:18" hidden="1" x14ac:dyDescent="0.2">
      <c r="B198" s="141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42"/>
    </row>
    <row r="199" spans="2:18" hidden="1" x14ac:dyDescent="0.2">
      <c r="B199" s="141"/>
      <c r="C199" s="147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50"/>
      <c r="R199" s="142"/>
    </row>
    <row r="200" spans="2:18" hidden="1" x14ac:dyDescent="0.2">
      <c r="B200" s="141"/>
      <c r="C200" s="151"/>
      <c r="D200" s="540" t="str">
        <f>CONCATENATE("Proposta di qualifica Gruppo Merce: ",$D$204," - ",$F$204)</f>
        <v>Proposta di qualifica Gruppo Merce: 0 - 0</v>
      </c>
      <c r="E200" s="541"/>
      <c r="F200" s="541"/>
      <c r="G200" s="541"/>
      <c r="H200" s="541"/>
      <c r="I200" s="541"/>
      <c r="J200" s="541"/>
      <c r="K200" s="541"/>
      <c r="L200" s="541"/>
      <c r="M200" s="541"/>
      <c r="N200" s="541"/>
      <c r="O200" s="541"/>
      <c r="P200" s="542"/>
      <c r="Q200" s="152"/>
      <c r="R200" s="142"/>
    </row>
    <row r="201" spans="2:18" ht="14.25" hidden="1" customHeight="1" x14ac:dyDescent="0.2">
      <c r="B201" s="141"/>
      <c r="C201" s="151"/>
      <c r="D201" s="160"/>
      <c r="E201" s="145"/>
      <c r="F201" s="145"/>
      <c r="G201" s="145"/>
      <c r="H201" s="145"/>
      <c r="I201" s="145"/>
      <c r="J201" s="145"/>
      <c r="K201" s="145"/>
      <c r="L201" s="145"/>
      <c r="M201" s="145"/>
      <c r="N201" s="160"/>
      <c r="O201" s="145"/>
      <c r="P201" s="160"/>
      <c r="Q201" s="152"/>
      <c r="R201" s="142"/>
    </row>
    <row r="202" spans="2:18" ht="25.5" hidden="1" x14ac:dyDescent="0.2">
      <c r="B202" s="141"/>
      <c r="C202" s="151"/>
      <c r="D202" s="274" t="s">
        <v>2</v>
      </c>
      <c r="E202" s="143"/>
      <c r="F202" s="274" t="s">
        <v>33</v>
      </c>
      <c r="G202" s="274"/>
      <c r="H202" s="274" t="s">
        <v>263</v>
      </c>
      <c r="I202" s="143"/>
      <c r="J202" s="274" t="s">
        <v>54</v>
      </c>
      <c r="L202" s="274" t="s">
        <v>262</v>
      </c>
      <c r="M202" s="274"/>
      <c r="N202" s="274" t="s">
        <v>266</v>
      </c>
      <c r="O202" s="274"/>
      <c r="P202" s="274" t="s">
        <v>302</v>
      </c>
      <c r="Q202" s="152"/>
      <c r="R202" s="142"/>
    </row>
    <row r="203" spans="2:18" ht="5.25" hidden="1" customHeight="1" x14ac:dyDescent="0.2">
      <c r="B203" s="141"/>
      <c r="C203" s="151"/>
      <c r="D203" s="145"/>
      <c r="E203" s="145"/>
      <c r="F203" s="145"/>
      <c r="G203" s="274"/>
      <c r="H203" s="145"/>
      <c r="I203" s="145"/>
      <c r="J203" s="160"/>
      <c r="Q203" s="152"/>
      <c r="R203" s="142"/>
    </row>
    <row r="204" spans="2:18" hidden="1" x14ac:dyDescent="0.2">
      <c r="B204" s="141"/>
      <c r="C204" s="151"/>
      <c r="D204" s="175">
        <f>HLOOKUP(D202,'ID-forn_proc'!$D$52:$D$58,3,FALSE)</f>
        <v>0</v>
      </c>
      <c r="E204" s="176"/>
      <c r="F204" s="177">
        <f>HLOOKUP(F202,'ID-forn_proc'!$F$52:$F$58,3,FALSE)</f>
        <v>0</v>
      </c>
      <c r="G204" s="178"/>
      <c r="H204" s="175">
        <f>HLOOKUP(H202,'ID-forn_proc'!$H$52:$H$58,3,FALSE)</f>
        <v>0</v>
      </c>
      <c r="I204" s="176"/>
      <c r="J204" s="175">
        <f>HLOOKUP(J202,'ID-forn_proc'!$J$52:$J$58,3,FALSE)</f>
        <v>0</v>
      </c>
      <c r="K204" s="137"/>
      <c r="L204" s="175">
        <f>HLOOKUP(L202,'ID-forn_proc'!$P$52:$P$63,3,FALSE)</f>
        <v>0</v>
      </c>
      <c r="M204" s="137"/>
      <c r="N204" s="175">
        <f>HLOOKUP(N202,'ID-forn_proc'!$N$52:$N$63,3,FALSE)</f>
        <v>0</v>
      </c>
      <c r="O204" s="137"/>
      <c r="P204" s="175" t="str">
        <f>HLOOKUP(P202,'ID-forn_proc'!$T$52:$T$63,3,FALSE)</f>
        <v>NO</v>
      </c>
      <c r="Q204" s="152"/>
      <c r="R204" s="142"/>
    </row>
    <row r="205" spans="2:18" s="169" customFormat="1" hidden="1" x14ac:dyDescent="0.2">
      <c r="B205" s="141"/>
      <c r="C205" s="179"/>
      <c r="D205" s="17"/>
      <c r="E205" s="17"/>
      <c r="F205" s="17"/>
      <c r="G205" s="161"/>
      <c r="H205" s="17"/>
      <c r="I205" s="17"/>
      <c r="J205" s="17"/>
      <c r="K205" s="17"/>
      <c r="L205" s="17"/>
      <c r="M205" s="17"/>
      <c r="N205" s="17"/>
      <c r="O205" s="17"/>
      <c r="P205" s="17"/>
      <c r="Q205" s="180"/>
      <c r="R205" s="142"/>
    </row>
    <row r="206" spans="2:18" s="169" customFormat="1" hidden="1" x14ac:dyDescent="0.2">
      <c r="B206" s="141"/>
      <c r="C206" s="179"/>
      <c r="D206" s="176"/>
      <c r="E206" s="17"/>
      <c r="F206" s="181" t="s">
        <v>113</v>
      </c>
      <c r="G206" s="113"/>
      <c r="H206" s="181" t="s">
        <v>114</v>
      </c>
      <c r="I206" s="17"/>
      <c r="J206" s="580" t="s">
        <v>108</v>
      </c>
      <c r="K206" s="580"/>
      <c r="L206" s="580"/>
      <c r="M206" s="580"/>
      <c r="N206" s="580"/>
      <c r="O206" s="580"/>
      <c r="P206" s="580"/>
      <c r="Q206" s="180"/>
      <c r="R206" s="142"/>
    </row>
    <row r="207" spans="2:18" s="169" customFormat="1" ht="6" hidden="1" customHeight="1" x14ac:dyDescent="0.2">
      <c r="B207" s="141"/>
      <c r="C207" s="179"/>
      <c r="D207" s="17"/>
      <c r="E207" s="17"/>
      <c r="F207" s="17"/>
      <c r="G207" s="113"/>
      <c r="H207" s="17"/>
      <c r="I207" s="17"/>
      <c r="K207" s="113"/>
      <c r="L207" s="113"/>
      <c r="M207" s="113"/>
      <c r="N207" s="113"/>
      <c r="O207" s="113"/>
      <c r="P207" s="113"/>
      <c r="Q207" s="180"/>
      <c r="R207" s="142"/>
    </row>
    <row r="208" spans="2:18" s="169" customFormat="1" hidden="1" x14ac:dyDescent="0.2">
      <c r="B208" s="141"/>
      <c r="C208" s="179"/>
      <c r="D208" s="173" t="s">
        <v>206</v>
      </c>
      <c r="E208" s="17"/>
      <c r="F208" s="154">
        <f>SQE!J94</f>
        <v>0</v>
      </c>
      <c r="G208" s="113"/>
      <c r="H208" s="154">
        <f>SQE!N94</f>
        <v>0</v>
      </c>
      <c r="I208" s="17"/>
      <c r="J208" s="537">
        <f>SQE!P94</f>
        <v>0</v>
      </c>
      <c r="K208" s="538"/>
      <c r="L208" s="538"/>
      <c r="M208" s="538"/>
      <c r="N208" s="538"/>
      <c r="O208" s="538"/>
      <c r="P208" s="539"/>
      <c r="Q208" s="180"/>
      <c r="R208" s="142"/>
    </row>
    <row r="209" spans="2:18" s="169" customFormat="1" ht="5.25" hidden="1" customHeight="1" x14ac:dyDescent="0.2">
      <c r="B209" s="141"/>
      <c r="C209" s="179"/>
      <c r="D209" s="174"/>
      <c r="E209" s="17"/>
      <c r="F209" s="17"/>
      <c r="G209" s="113"/>
      <c r="H209" s="17"/>
      <c r="I209" s="17"/>
      <c r="J209" s="182"/>
      <c r="K209" s="183"/>
      <c r="L209" s="183"/>
      <c r="M209" s="183"/>
      <c r="N209" s="183"/>
      <c r="O209" s="183"/>
      <c r="P209" s="183"/>
      <c r="Q209" s="180"/>
      <c r="R209" s="142"/>
    </row>
    <row r="210" spans="2:18" s="169" customFormat="1" hidden="1" x14ac:dyDescent="0.2">
      <c r="B210" s="141"/>
      <c r="C210" s="179"/>
      <c r="D210" s="173" t="s">
        <v>60</v>
      </c>
      <c r="E210" s="17"/>
      <c r="F210" s="154">
        <f>UT_1!$J$81</f>
        <v>0</v>
      </c>
      <c r="G210" s="113"/>
      <c r="H210" s="154">
        <f>UT_1!$N$81</f>
        <v>0</v>
      </c>
      <c r="I210" s="17"/>
      <c r="J210" s="537">
        <f>UT_1!$P$81</f>
        <v>0</v>
      </c>
      <c r="K210" s="538"/>
      <c r="L210" s="538"/>
      <c r="M210" s="538"/>
      <c r="N210" s="538"/>
      <c r="O210" s="538"/>
      <c r="P210" s="539"/>
      <c r="Q210" s="180"/>
      <c r="R210" s="142"/>
    </row>
    <row r="211" spans="2:18" s="169" customFormat="1" ht="5.25" hidden="1" customHeight="1" x14ac:dyDescent="0.2">
      <c r="B211" s="141"/>
      <c r="C211" s="179"/>
      <c r="D211" s="174"/>
      <c r="E211" s="17"/>
      <c r="F211" s="17"/>
      <c r="G211" s="113"/>
      <c r="H211" s="17"/>
      <c r="I211" s="17"/>
      <c r="J211" s="182"/>
      <c r="K211" s="183"/>
      <c r="L211" s="183"/>
      <c r="M211" s="183"/>
      <c r="N211" s="183"/>
      <c r="O211" s="183"/>
      <c r="P211" s="183"/>
      <c r="Q211" s="180"/>
      <c r="R211" s="142"/>
    </row>
    <row r="212" spans="2:18" s="169" customFormat="1" hidden="1" x14ac:dyDescent="0.2">
      <c r="B212" s="141"/>
      <c r="C212" s="179"/>
      <c r="D212" s="173" t="s">
        <v>61</v>
      </c>
      <c r="E212" s="17"/>
      <c r="F212" s="154">
        <f>UT_2!$J$79</f>
        <v>0</v>
      </c>
      <c r="G212" s="113"/>
      <c r="H212" s="154">
        <f>UT_2!$N$79</f>
        <v>0</v>
      </c>
      <c r="I212" s="17"/>
      <c r="J212" s="537">
        <f>UT_2!$P$79</f>
        <v>0</v>
      </c>
      <c r="K212" s="538"/>
      <c r="L212" s="538"/>
      <c r="M212" s="538"/>
      <c r="N212" s="538"/>
      <c r="O212" s="538"/>
      <c r="P212" s="539"/>
      <c r="Q212" s="180"/>
      <c r="R212" s="142"/>
    </row>
    <row r="213" spans="2:18" s="169" customFormat="1" ht="5.25" hidden="1" customHeight="1" x14ac:dyDescent="0.2">
      <c r="B213" s="141"/>
      <c r="C213" s="179"/>
      <c r="D213" s="174"/>
      <c r="E213" s="17"/>
      <c r="F213" s="17"/>
      <c r="G213" s="113"/>
      <c r="H213" s="17"/>
      <c r="I213" s="17"/>
      <c r="J213" s="182"/>
      <c r="K213" s="183"/>
      <c r="L213" s="183"/>
      <c r="M213" s="183"/>
      <c r="N213" s="183"/>
      <c r="O213" s="183"/>
      <c r="P213" s="183"/>
      <c r="Q213" s="180"/>
      <c r="R213" s="142"/>
    </row>
    <row r="214" spans="2:18" s="169" customFormat="1" hidden="1" x14ac:dyDescent="0.2">
      <c r="B214" s="141"/>
      <c r="C214" s="179"/>
      <c r="D214" s="173" t="s">
        <v>62</v>
      </c>
      <c r="E214" s="17"/>
      <c r="F214" s="154">
        <f>UT_3!$J$79</f>
        <v>0</v>
      </c>
      <c r="G214" s="113"/>
      <c r="H214" s="154">
        <f>UT_3!$N$79</f>
        <v>0</v>
      </c>
      <c r="I214" s="17"/>
      <c r="J214" s="537">
        <f>UT_3!$P$79</f>
        <v>0</v>
      </c>
      <c r="K214" s="538"/>
      <c r="L214" s="538"/>
      <c r="M214" s="538"/>
      <c r="N214" s="538"/>
      <c r="O214" s="538"/>
      <c r="P214" s="539"/>
      <c r="Q214" s="180"/>
      <c r="R214" s="142"/>
    </row>
    <row r="215" spans="2:18" s="169" customFormat="1" ht="5.25" hidden="1" customHeight="1" x14ac:dyDescent="0.2">
      <c r="B215" s="141"/>
      <c r="C215" s="179"/>
      <c r="D215" s="174"/>
      <c r="E215" s="17"/>
      <c r="F215" s="17"/>
      <c r="G215" s="113"/>
      <c r="H215" s="17"/>
      <c r="I215" s="17"/>
      <c r="J215" s="182"/>
      <c r="K215" s="183"/>
      <c r="L215" s="183"/>
      <c r="M215" s="183"/>
      <c r="N215" s="183"/>
      <c r="O215" s="183"/>
      <c r="P215" s="183"/>
      <c r="Q215" s="180"/>
      <c r="R215" s="142"/>
    </row>
    <row r="216" spans="2:18" s="169" customFormat="1" hidden="1" x14ac:dyDescent="0.2">
      <c r="B216" s="141"/>
      <c r="C216" s="179"/>
      <c r="D216" s="173" t="s">
        <v>178</v>
      </c>
      <c r="E216" s="17"/>
      <c r="F216" s="154">
        <f>UT_4!$J$79</f>
        <v>0</v>
      </c>
      <c r="G216" s="113"/>
      <c r="H216" s="154">
        <f>UT_4!$N$79</f>
        <v>0</v>
      </c>
      <c r="I216" s="17"/>
      <c r="J216" s="537">
        <f>UT_4!$P$79</f>
        <v>0</v>
      </c>
      <c r="K216" s="538"/>
      <c r="L216" s="538"/>
      <c r="M216" s="538"/>
      <c r="N216" s="538"/>
      <c r="O216" s="538"/>
      <c r="P216" s="539"/>
      <c r="Q216" s="180"/>
      <c r="R216" s="142"/>
    </row>
    <row r="217" spans="2:18" s="169" customFormat="1" ht="5.25" hidden="1" customHeight="1" x14ac:dyDescent="0.2">
      <c r="B217" s="141"/>
      <c r="C217" s="179"/>
      <c r="D217" s="174"/>
      <c r="E217" s="17"/>
      <c r="F217" s="17"/>
      <c r="G217" s="113"/>
      <c r="H217" s="17"/>
      <c r="I217" s="17"/>
      <c r="J217" s="182"/>
      <c r="K217" s="183"/>
      <c r="L217" s="183"/>
      <c r="M217" s="183"/>
      <c r="N217" s="183"/>
      <c r="O217" s="183"/>
      <c r="P217" s="183"/>
      <c r="Q217" s="180"/>
      <c r="R217" s="142"/>
    </row>
    <row r="218" spans="2:18" s="169" customFormat="1" hidden="1" x14ac:dyDescent="0.2">
      <c r="B218" s="141"/>
      <c r="C218" s="179"/>
      <c r="D218" s="173" t="s">
        <v>107</v>
      </c>
      <c r="E218" s="17"/>
      <c r="F218" s="154">
        <f>UT_n!$J$79</f>
        <v>0</v>
      </c>
      <c r="G218" s="113"/>
      <c r="H218" s="154">
        <f>UT_n!$N$79</f>
        <v>0</v>
      </c>
      <c r="I218" s="17"/>
      <c r="J218" s="537">
        <f>UT_n!$P$79</f>
        <v>0</v>
      </c>
      <c r="K218" s="538"/>
      <c r="L218" s="538"/>
      <c r="M218" s="538"/>
      <c r="N218" s="538"/>
      <c r="O218" s="538"/>
      <c r="P218" s="539"/>
      <c r="Q218" s="180"/>
      <c r="R218" s="142"/>
    </row>
    <row r="219" spans="2:18" s="169" customFormat="1" ht="5.25" hidden="1" customHeight="1" x14ac:dyDescent="0.2">
      <c r="B219" s="141"/>
      <c r="C219" s="179"/>
      <c r="D219" s="174"/>
      <c r="E219" s="17"/>
      <c r="F219" s="17"/>
      <c r="G219" s="113"/>
      <c r="H219" s="17"/>
      <c r="I219" s="17"/>
      <c r="J219" s="182"/>
      <c r="K219" s="183"/>
      <c r="L219" s="183"/>
      <c r="M219" s="183"/>
      <c r="N219" s="183"/>
      <c r="O219" s="183"/>
      <c r="P219" s="183"/>
      <c r="Q219" s="180"/>
      <c r="R219" s="142"/>
    </row>
    <row r="220" spans="2:18" s="169" customFormat="1" hidden="1" x14ac:dyDescent="0.2">
      <c r="B220" s="141"/>
      <c r="C220" s="179"/>
      <c r="D220" s="173" t="s">
        <v>57</v>
      </c>
      <c r="E220" s="17"/>
      <c r="F220" s="154">
        <f>HSE!$J$82</f>
        <v>0</v>
      </c>
      <c r="G220" s="113"/>
      <c r="H220" s="154">
        <f>HSE!$N$82</f>
        <v>0</v>
      </c>
      <c r="I220" s="17"/>
      <c r="J220" s="537">
        <f>HSE!$P$82</f>
        <v>0</v>
      </c>
      <c r="K220" s="538"/>
      <c r="L220" s="538"/>
      <c r="M220" s="538"/>
      <c r="N220" s="538"/>
      <c r="O220" s="538"/>
      <c r="P220" s="539"/>
      <c r="Q220" s="180"/>
      <c r="R220" s="142"/>
    </row>
    <row r="221" spans="2:18" s="169" customFormat="1" ht="5.25" hidden="1" customHeight="1" x14ac:dyDescent="0.2">
      <c r="B221" s="141"/>
      <c r="C221" s="179"/>
      <c r="D221" s="174"/>
      <c r="E221" s="17"/>
      <c r="F221" s="17"/>
      <c r="G221" s="113"/>
      <c r="H221" s="17"/>
      <c r="I221" s="17"/>
      <c r="J221" s="182"/>
      <c r="K221" s="183"/>
      <c r="L221" s="183"/>
      <c r="M221" s="183"/>
      <c r="N221" s="183"/>
      <c r="O221" s="183"/>
      <c r="P221" s="183"/>
      <c r="Q221" s="180"/>
      <c r="R221" s="142"/>
    </row>
    <row r="222" spans="2:18" s="169" customFormat="1" hidden="1" x14ac:dyDescent="0.2">
      <c r="B222" s="141"/>
      <c r="C222" s="179"/>
      <c r="D222" s="173" t="s">
        <v>58</v>
      </c>
      <c r="E222" s="17"/>
      <c r="F222" s="154">
        <f>Qual!$J$74</f>
        <v>0</v>
      </c>
      <c r="G222" s="113"/>
      <c r="H222" s="154">
        <f>Qual!$N$74</f>
        <v>0</v>
      </c>
      <c r="I222" s="17"/>
      <c r="J222" s="537">
        <f>Qual!$P$74</f>
        <v>0</v>
      </c>
      <c r="K222" s="538"/>
      <c r="L222" s="538"/>
      <c r="M222" s="538"/>
      <c r="N222" s="538"/>
      <c r="O222" s="538"/>
      <c r="P222" s="539"/>
      <c r="Q222" s="180"/>
      <c r="R222" s="142"/>
    </row>
    <row r="223" spans="2:18" s="169" customFormat="1" ht="5.25" hidden="1" customHeight="1" x14ac:dyDescent="0.2">
      <c r="B223" s="141"/>
      <c r="C223" s="179"/>
      <c r="D223" s="174"/>
      <c r="E223" s="17"/>
      <c r="F223" s="17"/>
      <c r="G223" s="113"/>
      <c r="H223" s="17"/>
      <c r="I223" s="17"/>
      <c r="J223" s="182"/>
      <c r="K223" s="183"/>
      <c r="L223" s="183"/>
      <c r="M223" s="183"/>
      <c r="N223" s="183"/>
      <c r="O223" s="183"/>
      <c r="P223" s="183"/>
      <c r="Q223" s="180"/>
      <c r="R223" s="142"/>
    </row>
    <row r="224" spans="2:18" s="169" customFormat="1" hidden="1" x14ac:dyDescent="0.2">
      <c r="B224" s="141"/>
      <c r="C224" s="179"/>
      <c r="D224" s="173" t="s">
        <v>59</v>
      </c>
      <c r="E224" s="17"/>
      <c r="F224" s="154" t="e">
        <f>#REF!</f>
        <v>#REF!</v>
      </c>
      <c r="G224" s="113"/>
      <c r="H224" s="154" t="e">
        <f>#REF!</f>
        <v>#REF!</v>
      </c>
      <c r="I224" s="17"/>
      <c r="J224" s="537" t="e">
        <f>#REF!</f>
        <v>#REF!</v>
      </c>
      <c r="K224" s="538"/>
      <c r="L224" s="538"/>
      <c r="M224" s="538"/>
      <c r="N224" s="538"/>
      <c r="O224" s="538"/>
      <c r="P224" s="539"/>
      <c r="Q224" s="180"/>
      <c r="R224" s="142"/>
    </row>
    <row r="225" spans="2:18" s="169" customFormat="1" ht="5.25" hidden="1" customHeight="1" x14ac:dyDescent="0.2">
      <c r="B225" s="141"/>
      <c r="C225" s="179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80"/>
      <c r="R225" s="142"/>
    </row>
    <row r="226" spans="2:18" s="169" customFormat="1" hidden="1" x14ac:dyDescent="0.2">
      <c r="B226" s="141"/>
      <c r="C226" s="179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0"/>
      <c r="R226" s="142"/>
    </row>
    <row r="227" spans="2:18" s="169" customFormat="1" ht="25.5" hidden="1" x14ac:dyDescent="0.2">
      <c r="B227" s="141"/>
      <c r="C227" s="179"/>
      <c r="D227" s="153" t="s">
        <v>115</v>
      </c>
      <c r="E227" s="17"/>
      <c r="F227" s="568"/>
      <c r="G227" s="569"/>
      <c r="H227" s="570"/>
      <c r="I227" s="17"/>
      <c r="J227" s="153" t="s">
        <v>109</v>
      </c>
      <c r="K227" s="17"/>
      <c r="L227" s="17"/>
      <c r="M227" s="17"/>
      <c r="N227" s="90"/>
      <c r="O227" s="17"/>
      <c r="P227" s="90"/>
      <c r="Q227" s="180"/>
      <c r="R227" s="142"/>
    </row>
    <row r="228" spans="2:18" s="169" customFormat="1" hidden="1" x14ac:dyDescent="0.2">
      <c r="B228" s="141"/>
      <c r="C228" s="179"/>
      <c r="D228" s="160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0"/>
      <c r="R228" s="142"/>
    </row>
    <row r="229" spans="2:18" s="169" customFormat="1" hidden="1" x14ac:dyDescent="0.2">
      <c r="B229" s="141"/>
      <c r="C229" s="179"/>
      <c r="D229" s="184" t="s">
        <v>108</v>
      </c>
      <c r="E229" s="17"/>
      <c r="F229" s="562"/>
      <c r="G229" s="563"/>
      <c r="H229" s="563"/>
      <c r="I229" s="563"/>
      <c r="J229" s="563"/>
      <c r="K229" s="563"/>
      <c r="L229" s="563"/>
      <c r="M229" s="563"/>
      <c r="N229" s="563"/>
      <c r="O229" s="563"/>
      <c r="P229" s="564"/>
      <c r="Q229" s="180"/>
      <c r="R229" s="142"/>
    </row>
    <row r="230" spans="2:18" s="169" customFormat="1" hidden="1" x14ac:dyDescent="0.2">
      <c r="B230" s="141"/>
      <c r="C230" s="179"/>
      <c r="D230" s="17"/>
      <c r="E230" s="17"/>
      <c r="F230" s="565"/>
      <c r="G230" s="566"/>
      <c r="H230" s="566"/>
      <c r="I230" s="566"/>
      <c r="J230" s="566"/>
      <c r="K230" s="566"/>
      <c r="L230" s="566"/>
      <c r="M230" s="566"/>
      <c r="N230" s="566"/>
      <c r="O230" s="566"/>
      <c r="P230" s="567"/>
      <c r="Q230" s="180"/>
      <c r="R230" s="142"/>
    </row>
    <row r="231" spans="2:18" s="169" customFormat="1" hidden="1" x14ac:dyDescent="0.2">
      <c r="B231" s="141"/>
      <c r="C231" s="185"/>
      <c r="D231" s="186"/>
      <c r="E231" s="186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8"/>
      <c r="R231" s="142"/>
    </row>
    <row r="232" spans="2:18" s="169" customFormat="1" hidden="1" x14ac:dyDescent="0.2">
      <c r="B232" s="141"/>
      <c r="C232" s="17"/>
      <c r="D232" s="17"/>
      <c r="E232" s="17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7"/>
      <c r="R232" s="142"/>
    </row>
    <row r="233" spans="2:18" hidden="1" x14ac:dyDescent="0.2">
      <c r="B233" s="141"/>
      <c r="C233" s="147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50"/>
      <c r="R233" s="142"/>
    </row>
    <row r="234" spans="2:18" hidden="1" x14ac:dyDescent="0.2">
      <c r="B234" s="141"/>
      <c r="C234" s="151"/>
      <c r="D234" s="540" t="str">
        <f>CONCATENATE("Proposta di qualifica Gruppo Merce: ",$D$238," - ",$F$238)</f>
        <v>Proposta di qualifica Gruppo Merce: 0 - 0</v>
      </c>
      <c r="E234" s="541"/>
      <c r="F234" s="541"/>
      <c r="G234" s="541"/>
      <c r="H234" s="541"/>
      <c r="I234" s="541"/>
      <c r="J234" s="541"/>
      <c r="K234" s="541"/>
      <c r="L234" s="541"/>
      <c r="M234" s="541"/>
      <c r="N234" s="541"/>
      <c r="O234" s="541"/>
      <c r="P234" s="542"/>
      <c r="Q234" s="152"/>
      <c r="R234" s="142"/>
    </row>
    <row r="235" spans="2:18" ht="14.25" hidden="1" customHeight="1" x14ac:dyDescent="0.2">
      <c r="B235" s="141"/>
      <c r="C235" s="151"/>
      <c r="D235" s="160"/>
      <c r="E235" s="145"/>
      <c r="F235" s="145"/>
      <c r="G235" s="145"/>
      <c r="H235" s="145"/>
      <c r="I235" s="145"/>
      <c r="J235" s="145"/>
      <c r="K235" s="145"/>
      <c r="L235" s="145"/>
      <c r="M235" s="145"/>
      <c r="N235" s="160"/>
      <c r="O235" s="145"/>
      <c r="P235" s="160"/>
      <c r="Q235" s="152"/>
      <c r="R235" s="142"/>
    </row>
    <row r="236" spans="2:18" ht="25.5" hidden="1" x14ac:dyDescent="0.2">
      <c r="B236" s="141"/>
      <c r="C236" s="151"/>
      <c r="D236" s="274" t="s">
        <v>2</v>
      </c>
      <c r="E236" s="143"/>
      <c r="F236" s="274" t="s">
        <v>33</v>
      </c>
      <c r="G236" s="274"/>
      <c r="H236" s="274" t="s">
        <v>263</v>
      </c>
      <c r="I236" s="143"/>
      <c r="J236" s="274" t="s">
        <v>54</v>
      </c>
      <c r="L236" s="274" t="s">
        <v>262</v>
      </c>
      <c r="M236" s="274"/>
      <c r="N236" s="274" t="s">
        <v>266</v>
      </c>
      <c r="O236" s="274"/>
      <c r="P236" s="274" t="s">
        <v>302</v>
      </c>
      <c r="Q236" s="152"/>
      <c r="R236" s="142"/>
    </row>
    <row r="237" spans="2:18" ht="5.25" hidden="1" customHeight="1" x14ac:dyDescent="0.2">
      <c r="B237" s="141"/>
      <c r="C237" s="151"/>
      <c r="D237" s="145"/>
      <c r="E237" s="145"/>
      <c r="F237" s="145"/>
      <c r="G237" s="274"/>
      <c r="H237" s="145"/>
      <c r="I237" s="145"/>
      <c r="J237" s="160"/>
      <c r="Q237" s="152"/>
      <c r="R237" s="142"/>
    </row>
    <row r="238" spans="2:18" hidden="1" x14ac:dyDescent="0.2">
      <c r="B238" s="141"/>
      <c r="C238" s="151"/>
      <c r="D238" s="175">
        <f>HLOOKUP(D236,'ID-forn_proc'!$D$52:$D$58,3,FALSE)</f>
        <v>0</v>
      </c>
      <c r="E238" s="176"/>
      <c r="F238" s="177">
        <f>HLOOKUP(F236,'ID-forn_proc'!$F$52:$F$58,3,FALSE)</f>
        <v>0</v>
      </c>
      <c r="G238" s="178"/>
      <c r="H238" s="175">
        <f>HLOOKUP(H236,'ID-forn_proc'!$H$52:$H$58,3,FALSE)</f>
        <v>0</v>
      </c>
      <c r="I238" s="176"/>
      <c r="J238" s="175">
        <f>HLOOKUP(J236,'ID-forn_proc'!$J$52:$J$58,3,FALSE)</f>
        <v>0</v>
      </c>
      <c r="K238" s="137"/>
      <c r="L238" s="175">
        <f>HLOOKUP(L236,'ID-forn_proc'!$P$52:$P$63,3,FALSE)</f>
        <v>0</v>
      </c>
      <c r="M238" s="137"/>
      <c r="N238" s="175">
        <f>HLOOKUP(N236,'ID-forn_proc'!$N$52:$N$63,3,FALSE)</f>
        <v>0</v>
      </c>
      <c r="O238" s="137"/>
      <c r="P238" s="175" t="str">
        <f>HLOOKUP(P236,'ID-forn_proc'!$T$52:$T$63,3,FALSE)</f>
        <v>NO</v>
      </c>
      <c r="Q238" s="152"/>
      <c r="R238" s="142"/>
    </row>
    <row r="239" spans="2:18" s="169" customFormat="1" hidden="1" x14ac:dyDescent="0.2">
      <c r="B239" s="141"/>
      <c r="C239" s="179"/>
      <c r="D239" s="17"/>
      <c r="E239" s="17"/>
      <c r="F239" s="17"/>
      <c r="G239" s="161"/>
      <c r="H239" s="17"/>
      <c r="I239" s="17"/>
      <c r="J239" s="17"/>
      <c r="K239" s="17"/>
      <c r="L239" s="17"/>
      <c r="M239" s="17"/>
      <c r="N239" s="17"/>
      <c r="O239" s="17"/>
      <c r="P239" s="17"/>
      <c r="Q239" s="180"/>
      <c r="R239" s="142"/>
    </row>
    <row r="240" spans="2:18" s="169" customFormat="1" hidden="1" x14ac:dyDescent="0.2">
      <c r="B240" s="141"/>
      <c r="C240" s="179"/>
      <c r="D240" s="176"/>
      <c r="E240" s="17"/>
      <c r="F240" s="181" t="s">
        <v>113</v>
      </c>
      <c r="G240" s="113"/>
      <c r="H240" s="181" t="s">
        <v>114</v>
      </c>
      <c r="I240" s="17"/>
      <c r="J240" s="580" t="s">
        <v>108</v>
      </c>
      <c r="K240" s="580"/>
      <c r="L240" s="580"/>
      <c r="M240" s="580"/>
      <c r="N240" s="580"/>
      <c r="O240" s="580"/>
      <c r="P240" s="580"/>
      <c r="Q240" s="180"/>
      <c r="R240" s="142"/>
    </row>
    <row r="241" spans="2:18" s="169" customFormat="1" ht="6" hidden="1" customHeight="1" x14ac:dyDescent="0.2">
      <c r="B241" s="141"/>
      <c r="C241" s="179"/>
      <c r="D241" s="17"/>
      <c r="E241" s="17"/>
      <c r="F241" s="17"/>
      <c r="G241" s="113"/>
      <c r="H241" s="17"/>
      <c r="I241" s="17"/>
      <c r="K241" s="113"/>
      <c r="L241" s="113"/>
      <c r="M241" s="113"/>
      <c r="N241" s="113"/>
      <c r="O241" s="113"/>
      <c r="P241" s="113"/>
      <c r="Q241" s="180"/>
      <c r="R241" s="142"/>
    </row>
    <row r="242" spans="2:18" s="169" customFormat="1" hidden="1" x14ac:dyDescent="0.2">
      <c r="B242" s="141"/>
      <c r="C242" s="179"/>
      <c r="D242" s="173" t="s">
        <v>206</v>
      </c>
      <c r="E242" s="17"/>
      <c r="F242" s="154">
        <f>SQE!J95</f>
        <v>0</v>
      </c>
      <c r="G242" s="113"/>
      <c r="H242" s="154">
        <f>SQE!N95</f>
        <v>0</v>
      </c>
      <c r="I242" s="17"/>
      <c r="J242" s="537">
        <f>SQE!P95</f>
        <v>0</v>
      </c>
      <c r="K242" s="538"/>
      <c r="L242" s="538"/>
      <c r="M242" s="538"/>
      <c r="N242" s="538"/>
      <c r="O242" s="538"/>
      <c r="P242" s="539"/>
      <c r="Q242" s="180"/>
      <c r="R242" s="142"/>
    </row>
    <row r="243" spans="2:18" s="169" customFormat="1" ht="5.25" hidden="1" customHeight="1" x14ac:dyDescent="0.2">
      <c r="B243" s="141"/>
      <c r="C243" s="179"/>
      <c r="D243" s="174"/>
      <c r="E243" s="17"/>
      <c r="F243" s="17"/>
      <c r="G243" s="113"/>
      <c r="H243" s="17"/>
      <c r="I243" s="17"/>
      <c r="J243" s="182"/>
      <c r="K243" s="183"/>
      <c r="L243" s="183"/>
      <c r="M243" s="183"/>
      <c r="N243" s="183"/>
      <c r="O243" s="183"/>
      <c r="P243" s="183"/>
      <c r="Q243" s="180"/>
      <c r="R243" s="142"/>
    </row>
    <row r="244" spans="2:18" s="169" customFormat="1" hidden="1" x14ac:dyDescent="0.2">
      <c r="B244" s="141"/>
      <c r="C244" s="179"/>
      <c r="D244" s="173" t="s">
        <v>60</v>
      </c>
      <c r="E244" s="17"/>
      <c r="F244" s="154">
        <f>UT_1!$J$82</f>
        <v>0</v>
      </c>
      <c r="G244" s="113"/>
      <c r="H244" s="154">
        <f>UT_1!$N$82</f>
        <v>0</v>
      </c>
      <c r="I244" s="17"/>
      <c r="J244" s="537">
        <f>UT_1!$P$82</f>
        <v>0</v>
      </c>
      <c r="K244" s="538"/>
      <c r="L244" s="538"/>
      <c r="M244" s="538"/>
      <c r="N244" s="538"/>
      <c r="O244" s="538"/>
      <c r="P244" s="539"/>
      <c r="Q244" s="180"/>
      <c r="R244" s="142"/>
    </row>
    <row r="245" spans="2:18" s="169" customFormat="1" ht="5.25" hidden="1" customHeight="1" x14ac:dyDescent="0.2">
      <c r="B245" s="141"/>
      <c r="C245" s="179"/>
      <c r="D245" s="174"/>
      <c r="E245" s="17"/>
      <c r="F245" s="17"/>
      <c r="G245" s="113"/>
      <c r="H245" s="17"/>
      <c r="I245" s="17"/>
      <c r="J245" s="182"/>
      <c r="K245" s="183"/>
      <c r="L245" s="183"/>
      <c r="M245" s="183"/>
      <c r="N245" s="183"/>
      <c r="O245" s="183"/>
      <c r="P245" s="183"/>
      <c r="Q245" s="180"/>
      <c r="R245" s="142"/>
    </row>
    <row r="246" spans="2:18" s="169" customFormat="1" hidden="1" x14ac:dyDescent="0.2">
      <c r="B246" s="141"/>
      <c r="C246" s="179"/>
      <c r="D246" s="173" t="s">
        <v>61</v>
      </c>
      <c r="E246" s="17"/>
      <c r="F246" s="154">
        <f>UT_2!$J$80</f>
        <v>0</v>
      </c>
      <c r="G246" s="113"/>
      <c r="H246" s="154">
        <f>UT_2!$N$80</f>
        <v>0</v>
      </c>
      <c r="I246" s="17"/>
      <c r="J246" s="537">
        <f>UT_2!$P$80</f>
        <v>0</v>
      </c>
      <c r="K246" s="538"/>
      <c r="L246" s="538"/>
      <c r="M246" s="538"/>
      <c r="N246" s="538"/>
      <c r="O246" s="538"/>
      <c r="P246" s="539"/>
      <c r="Q246" s="180"/>
      <c r="R246" s="142"/>
    </row>
    <row r="247" spans="2:18" s="169" customFormat="1" ht="5.25" hidden="1" customHeight="1" x14ac:dyDescent="0.2">
      <c r="B247" s="141"/>
      <c r="C247" s="179"/>
      <c r="D247" s="174"/>
      <c r="E247" s="17"/>
      <c r="F247" s="17"/>
      <c r="G247" s="113"/>
      <c r="H247" s="17"/>
      <c r="I247" s="17"/>
      <c r="J247" s="182"/>
      <c r="K247" s="183"/>
      <c r="L247" s="183"/>
      <c r="M247" s="183"/>
      <c r="N247" s="183"/>
      <c r="O247" s="183"/>
      <c r="P247" s="183"/>
      <c r="Q247" s="180"/>
      <c r="R247" s="142"/>
    </row>
    <row r="248" spans="2:18" s="169" customFormat="1" hidden="1" x14ac:dyDescent="0.2">
      <c r="B248" s="141"/>
      <c r="C248" s="179"/>
      <c r="D248" s="173" t="s">
        <v>62</v>
      </c>
      <c r="E248" s="17"/>
      <c r="F248" s="154">
        <f>UT_3!$J$80</f>
        <v>0</v>
      </c>
      <c r="G248" s="113"/>
      <c r="H248" s="154">
        <f>UT_3!$N$80</f>
        <v>0</v>
      </c>
      <c r="I248" s="17"/>
      <c r="J248" s="537">
        <f>UT_3!$P$80</f>
        <v>0</v>
      </c>
      <c r="K248" s="538"/>
      <c r="L248" s="538"/>
      <c r="M248" s="538"/>
      <c r="N248" s="538"/>
      <c r="O248" s="538"/>
      <c r="P248" s="539"/>
      <c r="Q248" s="180"/>
      <c r="R248" s="142"/>
    </row>
    <row r="249" spans="2:18" s="169" customFormat="1" ht="5.25" hidden="1" customHeight="1" x14ac:dyDescent="0.2">
      <c r="B249" s="141"/>
      <c r="C249" s="179"/>
      <c r="D249" s="174"/>
      <c r="E249" s="17"/>
      <c r="F249" s="17"/>
      <c r="G249" s="113"/>
      <c r="H249" s="17"/>
      <c r="I249" s="17"/>
      <c r="J249" s="182"/>
      <c r="K249" s="183"/>
      <c r="L249" s="183"/>
      <c r="M249" s="183"/>
      <c r="N249" s="183"/>
      <c r="O249" s="183"/>
      <c r="P249" s="183"/>
      <c r="Q249" s="180"/>
      <c r="R249" s="142"/>
    </row>
    <row r="250" spans="2:18" s="169" customFormat="1" hidden="1" x14ac:dyDescent="0.2">
      <c r="B250" s="141"/>
      <c r="C250" s="179"/>
      <c r="D250" s="173" t="s">
        <v>178</v>
      </c>
      <c r="E250" s="17"/>
      <c r="F250" s="154">
        <f>UT_4!$J$80</f>
        <v>0</v>
      </c>
      <c r="G250" s="113"/>
      <c r="H250" s="154">
        <f>UT_4!$N$80</f>
        <v>0</v>
      </c>
      <c r="I250" s="17"/>
      <c r="J250" s="537">
        <f>UT_4!$P$80</f>
        <v>0</v>
      </c>
      <c r="K250" s="538"/>
      <c r="L250" s="538"/>
      <c r="M250" s="538"/>
      <c r="N250" s="538"/>
      <c r="O250" s="538"/>
      <c r="P250" s="539"/>
      <c r="Q250" s="180"/>
      <c r="R250" s="142"/>
    </row>
    <row r="251" spans="2:18" s="169" customFormat="1" ht="5.25" hidden="1" customHeight="1" x14ac:dyDescent="0.2">
      <c r="B251" s="141"/>
      <c r="C251" s="179"/>
      <c r="D251" s="174"/>
      <c r="E251" s="17"/>
      <c r="F251" s="17"/>
      <c r="G251" s="113"/>
      <c r="H251" s="17"/>
      <c r="I251" s="17"/>
      <c r="J251" s="182"/>
      <c r="K251" s="183"/>
      <c r="L251" s="183"/>
      <c r="M251" s="183"/>
      <c r="N251" s="183"/>
      <c r="O251" s="183"/>
      <c r="P251" s="183"/>
      <c r="Q251" s="180"/>
      <c r="R251" s="142"/>
    </row>
    <row r="252" spans="2:18" s="169" customFormat="1" hidden="1" x14ac:dyDescent="0.2">
      <c r="B252" s="141"/>
      <c r="C252" s="179"/>
      <c r="D252" s="173" t="s">
        <v>107</v>
      </c>
      <c r="E252" s="17"/>
      <c r="F252" s="154">
        <f>UT_n!$J$80</f>
        <v>0</v>
      </c>
      <c r="G252" s="113"/>
      <c r="H252" s="154">
        <f>UT_n!$N$80</f>
        <v>0</v>
      </c>
      <c r="I252" s="17"/>
      <c r="J252" s="537">
        <f>UT_n!$P$80</f>
        <v>0</v>
      </c>
      <c r="K252" s="538"/>
      <c r="L252" s="538"/>
      <c r="M252" s="538"/>
      <c r="N252" s="538"/>
      <c r="O252" s="538"/>
      <c r="P252" s="539"/>
      <c r="Q252" s="180"/>
      <c r="R252" s="142"/>
    </row>
    <row r="253" spans="2:18" s="169" customFormat="1" ht="5.25" hidden="1" customHeight="1" x14ac:dyDescent="0.2">
      <c r="B253" s="141"/>
      <c r="C253" s="179"/>
      <c r="D253" s="174"/>
      <c r="E253" s="17"/>
      <c r="F253" s="17"/>
      <c r="G253" s="113"/>
      <c r="H253" s="17"/>
      <c r="I253" s="17"/>
      <c r="J253" s="182"/>
      <c r="K253" s="183"/>
      <c r="L253" s="183"/>
      <c r="M253" s="183"/>
      <c r="N253" s="183"/>
      <c r="O253" s="183"/>
      <c r="P253" s="183"/>
      <c r="Q253" s="180"/>
      <c r="R253" s="142"/>
    </row>
    <row r="254" spans="2:18" s="169" customFormat="1" hidden="1" x14ac:dyDescent="0.2">
      <c r="B254" s="141"/>
      <c r="C254" s="179"/>
      <c r="D254" s="173" t="s">
        <v>57</v>
      </c>
      <c r="E254" s="17"/>
      <c r="F254" s="154">
        <f>HSE!$J$83</f>
        <v>0</v>
      </c>
      <c r="G254" s="113"/>
      <c r="H254" s="154">
        <f>HSE!$N$83</f>
        <v>0</v>
      </c>
      <c r="I254" s="17"/>
      <c r="J254" s="537">
        <f>HSE!$P$83</f>
        <v>0</v>
      </c>
      <c r="K254" s="538"/>
      <c r="L254" s="538"/>
      <c r="M254" s="538"/>
      <c r="N254" s="538"/>
      <c r="O254" s="538"/>
      <c r="P254" s="539"/>
      <c r="Q254" s="180"/>
      <c r="R254" s="142"/>
    </row>
    <row r="255" spans="2:18" s="169" customFormat="1" ht="5.25" hidden="1" customHeight="1" x14ac:dyDescent="0.2">
      <c r="B255" s="141"/>
      <c r="C255" s="179"/>
      <c r="D255" s="174"/>
      <c r="E255" s="17"/>
      <c r="F255" s="17"/>
      <c r="G255" s="113"/>
      <c r="H255" s="17"/>
      <c r="I255" s="17"/>
      <c r="J255" s="182"/>
      <c r="K255" s="183"/>
      <c r="L255" s="183"/>
      <c r="M255" s="183"/>
      <c r="N255" s="183"/>
      <c r="O255" s="183"/>
      <c r="P255" s="183"/>
      <c r="Q255" s="180"/>
      <c r="R255" s="142"/>
    </row>
    <row r="256" spans="2:18" s="169" customFormat="1" hidden="1" x14ac:dyDescent="0.2">
      <c r="B256" s="141"/>
      <c r="C256" s="179"/>
      <c r="D256" s="173" t="s">
        <v>58</v>
      </c>
      <c r="E256" s="17"/>
      <c r="F256" s="154">
        <f>Qual!$J$75</f>
        <v>0</v>
      </c>
      <c r="G256" s="113"/>
      <c r="H256" s="154">
        <f>Qual!$N$75</f>
        <v>0</v>
      </c>
      <c r="I256" s="17"/>
      <c r="J256" s="537">
        <f>Qual!$P$75</f>
        <v>0</v>
      </c>
      <c r="K256" s="538"/>
      <c r="L256" s="538"/>
      <c r="M256" s="538"/>
      <c r="N256" s="538"/>
      <c r="O256" s="538"/>
      <c r="P256" s="539"/>
      <c r="Q256" s="180"/>
      <c r="R256" s="142"/>
    </row>
    <row r="257" spans="2:18" s="169" customFormat="1" ht="5.25" hidden="1" customHeight="1" x14ac:dyDescent="0.2">
      <c r="B257" s="141"/>
      <c r="C257" s="179"/>
      <c r="D257" s="174"/>
      <c r="E257" s="17"/>
      <c r="F257" s="17"/>
      <c r="G257" s="113"/>
      <c r="H257" s="17"/>
      <c r="I257" s="17"/>
      <c r="J257" s="182"/>
      <c r="K257" s="183"/>
      <c r="L257" s="183"/>
      <c r="M257" s="183"/>
      <c r="N257" s="183"/>
      <c r="O257" s="183"/>
      <c r="P257" s="183"/>
      <c r="Q257" s="180"/>
      <c r="R257" s="142"/>
    </row>
    <row r="258" spans="2:18" s="169" customFormat="1" hidden="1" x14ac:dyDescent="0.2">
      <c r="B258" s="141"/>
      <c r="C258" s="179"/>
      <c r="D258" s="173" t="s">
        <v>59</v>
      </c>
      <c r="E258" s="17"/>
      <c r="F258" s="154" t="e">
        <f>#REF!</f>
        <v>#REF!</v>
      </c>
      <c r="G258" s="113"/>
      <c r="H258" s="154" t="e">
        <f>#REF!</f>
        <v>#REF!</v>
      </c>
      <c r="I258" s="17"/>
      <c r="J258" s="537" t="e">
        <f>#REF!</f>
        <v>#REF!</v>
      </c>
      <c r="K258" s="538"/>
      <c r="L258" s="538"/>
      <c r="M258" s="538"/>
      <c r="N258" s="538"/>
      <c r="O258" s="538"/>
      <c r="P258" s="539"/>
      <c r="Q258" s="180"/>
      <c r="R258" s="142"/>
    </row>
    <row r="259" spans="2:18" s="169" customFormat="1" ht="5.25" hidden="1" customHeight="1" x14ac:dyDescent="0.2">
      <c r="B259" s="141"/>
      <c r="C259" s="179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80"/>
      <c r="R259" s="142"/>
    </row>
    <row r="260" spans="2:18" s="169" customFormat="1" hidden="1" x14ac:dyDescent="0.2">
      <c r="B260" s="141"/>
      <c r="C260" s="179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80"/>
      <c r="R260" s="142"/>
    </row>
    <row r="261" spans="2:18" s="169" customFormat="1" ht="25.5" hidden="1" x14ac:dyDescent="0.2">
      <c r="B261" s="141"/>
      <c r="C261" s="179"/>
      <c r="D261" s="153" t="s">
        <v>115</v>
      </c>
      <c r="E261" s="17"/>
      <c r="F261" s="568"/>
      <c r="G261" s="569"/>
      <c r="H261" s="570"/>
      <c r="I261" s="17"/>
      <c r="J261" s="153" t="s">
        <v>109</v>
      </c>
      <c r="K261" s="17"/>
      <c r="L261" s="17"/>
      <c r="M261" s="17"/>
      <c r="N261" s="90"/>
      <c r="O261" s="17"/>
      <c r="P261" s="90"/>
      <c r="Q261" s="180"/>
      <c r="R261" s="142"/>
    </row>
    <row r="262" spans="2:18" s="169" customFormat="1" hidden="1" x14ac:dyDescent="0.2">
      <c r="B262" s="141"/>
      <c r="C262" s="179"/>
      <c r="D262" s="160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80"/>
      <c r="R262" s="142"/>
    </row>
    <row r="263" spans="2:18" s="169" customFormat="1" hidden="1" x14ac:dyDescent="0.2">
      <c r="B263" s="141"/>
      <c r="C263" s="179"/>
      <c r="D263" s="184" t="s">
        <v>108</v>
      </c>
      <c r="E263" s="17"/>
      <c r="F263" s="562"/>
      <c r="G263" s="563"/>
      <c r="H263" s="563"/>
      <c r="I263" s="563"/>
      <c r="J263" s="563"/>
      <c r="K263" s="563"/>
      <c r="L263" s="563"/>
      <c r="M263" s="563"/>
      <c r="N263" s="563"/>
      <c r="O263" s="563"/>
      <c r="P263" s="564"/>
      <c r="Q263" s="180"/>
      <c r="R263" s="142"/>
    </row>
    <row r="264" spans="2:18" s="169" customFormat="1" hidden="1" x14ac:dyDescent="0.2">
      <c r="B264" s="141"/>
      <c r="C264" s="179"/>
      <c r="D264" s="17"/>
      <c r="E264" s="17"/>
      <c r="F264" s="565"/>
      <c r="G264" s="566"/>
      <c r="H264" s="566"/>
      <c r="I264" s="566"/>
      <c r="J264" s="566"/>
      <c r="K264" s="566"/>
      <c r="L264" s="566"/>
      <c r="M264" s="566"/>
      <c r="N264" s="566"/>
      <c r="O264" s="566"/>
      <c r="P264" s="567"/>
      <c r="Q264" s="180"/>
      <c r="R264" s="142"/>
    </row>
    <row r="265" spans="2:18" s="169" customFormat="1" hidden="1" x14ac:dyDescent="0.2">
      <c r="B265" s="141"/>
      <c r="C265" s="185"/>
      <c r="D265" s="186"/>
      <c r="E265" s="186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8"/>
      <c r="R265" s="142"/>
    </row>
    <row r="266" spans="2:18" s="169" customFormat="1" hidden="1" x14ac:dyDescent="0.2">
      <c r="B266" s="141"/>
      <c r="C266" s="17"/>
      <c r="D266" s="17"/>
      <c r="E266" s="17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7"/>
      <c r="R266" s="142"/>
    </row>
    <row r="267" spans="2:18" hidden="1" x14ac:dyDescent="0.2">
      <c r="B267" s="141"/>
      <c r="C267" s="147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50"/>
      <c r="R267" s="142"/>
    </row>
    <row r="268" spans="2:18" hidden="1" x14ac:dyDescent="0.2">
      <c r="B268" s="141"/>
      <c r="C268" s="151"/>
      <c r="D268" s="540" t="str">
        <f>CONCATENATE("Proposta di qualifica Gruppo Merce: ",$D$272," - ",$F$272)</f>
        <v>Proposta di qualifica Gruppo Merce: 0 - 0</v>
      </c>
      <c r="E268" s="541"/>
      <c r="F268" s="541"/>
      <c r="G268" s="541"/>
      <c r="H268" s="541"/>
      <c r="I268" s="541"/>
      <c r="J268" s="541"/>
      <c r="K268" s="541"/>
      <c r="L268" s="541"/>
      <c r="M268" s="541"/>
      <c r="N268" s="541"/>
      <c r="O268" s="541"/>
      <c r="P268" s="542"/>
      <c r="Q268" s="152"/>
      <c r="R268" s="142"/>
    </row>
    <row r="269" spans="2:18" ht="14.25" hidden="1" customHeight="1" x14ac:dyDescent="0.2">
      <c r="B269" s="141"/>
      <c r="C269" s="151"/>
      <c r="D269" s="160"/>
      <c r="E269" s="145"/>
      <c r="F269" s="145"/>
      <c r="G269" s="145"/>
      <c r="H269" s="145"/>
      <c r="I269" s="145"/>
      <c r="J269" s="145"/>
      <c r="K269" s="145"/>
      <c r="L269" s="145"/>
      <c r="M269" s="145"/>
      <c r="N269" s="160"/>
      <c r="O269" s="145"/>
      <c r="P269" s="160"/>
      <c r="Q269" s="152"/>
      <c r="R269" s="142"/>
    </row>
    <row r="270" spans="2:18" ht="25.5" hidden="1" x14ac:dyDescent="0.2">
      <c r="B270" s="141"/>
      <c r="C270" s="151"/>
      <c r="D270" s="274" t="s">
        <v>2</v>
      </c>
      <c r="E270" s="143"/>
      <c r="F270" s="274" t="s">
        <v>33</v>
      </c>
      <c r="G270" s="274"/>
      <c r="H270" s="274" t="s">
        <v>263</v>
      </c>
      <c r="I270" s="143"/>
      <c r="J270" s="274" t="s">
        <v>54</v>
      </c>
      <c r="L270" s="274" t="s">
        <v>262</v>
      </c>
      <c r="M270" s="274"/>
      <c r="N270" s="274" t="s">
        <v>266</v>
      </c>
      <c r="O270" s="274"/>
      <c r="P270" s="274" t="s">
        <v>302</v>
      </c>
      <c r="Q270" s="152"/>
      <c r="R270" s="142"/>
    </row>
    <row r="271" spans="2:18" ht="5.25" hidden="1" customHeight="1" x14ac:dyDescent="0.2">
      <c r="B271" s="141"/>
      <c r="C271" s="151"/>
      <c r="D271" s="145"/>
      <c r="E271" s="145"/>
      <c r="F271" s="145"/>
      <c r="G271" s="274"/>
      <c r="H271" s="145"/>
      <c r="I271" s="145"/>
      <c r="J271" s="160"/>
      <c r="Q271" s="152"/>
      <c r="R271" s="142"/>
    </row>
    <row r="272" spans="2:18" hidden="1" x14ac:dyDescent="0.2">
      <c r="B272" s="141"/>
      <c r="C272" s="151"/>
      <c r="D272" s="175">
        <f>HLOOKUP(D270,'ID-forn_proc'!$D$52:$D$58,3,FALSE)</f>
        <v>0</v>
      </c>
      <c r="E272" s="176"/>
      <c r="F272" s="177">
        <f>HLOOKUP(F270,'ID-forn_proc'!$F$52:$F$58,3,FALSE)</f>
        <v>0</v>
      </c>
      <c r="G272" s="178"/>
      <c r="H272" s="175">
        <f>HLOOKUP(H270,'ID-forn_proc'!$H$52:$H$58,3,FALSE)</f>
        <v>0</v>
      </c>
      <c r="I272" s="176"/>
      <c r="J272" s="175">
        <f>HLOOKUP(J270,'ID-forn_proc'!$J$52:$J$58,3,FALSE)</f>
        <v>0</v>
      </c>
      <c r="K272" s="137"/>
      <c r="L272" s="175">
        <f>HLOOKUP(L270,'ID-forn_proc'!$P$52:$P$63,3,FALSE)</f>
        <v>0</v>
      </c>
      <c r="M272" s="137"/>
      <c r="N272" s="175">
        <f>HLOOKUP(N270,'ID-forn_proc'!$N$52:$N$63,3,FALSE)</f>
        <v>0</v>
      </c>
      <c r="O272" s="137"/>
      <c r="P272" s="175" t="str">
        <f>HLOOKUP(P270,'ID-forn_proc'!$T$52:$T$63,3,FALSE)</f>
        <v>NO</v>
      </c>
      <c r="Q272" s="152"/>
      <c r="R272" s="142"/>
    </row>
    <row r="273" spans="2:18" s="169" customFormat="1" hidden="1" x14ac:dyDescent="0.2">
      <c r="B273" s="141"/>
      <c r="C273" s="179"/>
      <c r="D273" s="17"/>
      <c r="E273" s="17"/>
      <c r="F273" s="17"/>
      <c r="G273" s="161"/>
      <c r="H273" s="17"/>
      <c r="I273" s="17"/>
      <c r="J273" s="17"/>
      <c r="K273" s="17"/>
      <c r="L273" s="17"/>
      <c r="M273" s="17"/>
      <c r="N273" s="17"/>
      <c r="O273" s="17"/>
      <c r="P273" s="17"/>
      <c r="Q273" s="180"/>
      <c r="R273" s="142"/>
    </row>
    <row r="274" spans="2:18" s="169" customFormat="1" hidden="1" x14ac:dyDescent="0.2">
      <c r="B274" s="141"/>
      <c r="C274" s="179"/>
      <c r="D274" s="176"/>
      <c r="E274" s="17"/>
      <c r="F274" s="181" t="s">
        <v>113</v>
      </c>
      <c r="G274" s="113"/>
      <c r="H274" s="181" t="s">
        <v>114</v>
      </c>
      <c r="I274" s="17"/>
      <c r="J274" s="580" t="s">
        <v>108</v>
      </c>
      <c r="K274" s="580"/>
      <c r="L274" s="580"/>
      <c r="M274" s="580"/>
      <c r="N274" s="580"/>
      <c r="O274" s="580"/>
      <c r="P274" s="580"/>
      <c r="Q274" s="180"/>
      <c r="R274" s="142"/>
    </row>
    <row r="275" spans="2:18" s="169" customFormat="1" ht="6" hidden="1" customHeight="1" x14ac:dyDescent="0.2">
      <c r="B275" s="141"/>
      <c r="C275" s="179"/>
      <c r="D275" s="17"/>
      <c r="E275" s="17"/>
      <c r="F275" s="17"/>
      <c r="G275" s="113"/>
      <c r="H275" s="17"/>
      <c r="I275" s="17"/>
      <c r="K275" s="113"/>
      <c r="L275" s="113"/>
      <c r="M275" s="113"/>
      <c r="N275" s="113"/>
      <c r="O275" s="113"/>
      <c r="P275" s="113"/>
      <c r="Q275" s="180"/>
      <c r="R275" s="142"/>
    </row>
    <row r="276" spans="2:18" s="169" customFormat="1" hidden="1" x14ac:dyDescent="0.2">
      <c r="B276" s="141"/>
      <c r="C276" s="179"/>
      <c r="D276" s="173" t="s">
        <v>206</v>
      </c>
      <c r="E276" s="17"/>
      <c r="F276" s="154">
        <f>SQE!J96</f>
        <v>0</v>
      </c>
      <c r="G276" s="113"/>
      <c r="H276" s="154">
        <f>SQE!N96</f>
        <v>0</v>
      </c>
      <c r="I276" s="17"/>
      <c r="J276" s="537">
        <f>SQE!P96</f>
        <v>0</v>
      </c>
      <c r="K276" s="538"/>
      <c r="L276" s="538"/>
      <c r="M276" s="538"/>
      <c r="N276" s="538"/>
      <c r="O276" s="538"/>
      <c r="P276" s="539"/>
      <c r="Q276" s="180"/>
      <c r="R276" s="142"/>
    </row>
    <row r="277" spans="2:18" s="169" customFormat="1" ht="5.25" hidden="1" customHeight="1" x14ac:dyDescent="0.2">
      <c r="B277" s="141"/>
      <c r="C277" s="179"/>
      <c r="D277" s="174"/>
      <c r="E277" s="17"/>
      <c r="F277" s="17"/>
      <c r="G277" s="113"/>
      <c r="H277" s="17"/>
      <c r="I277" s="17"/>
      <c r="J277" s="182"/>
      <c r="K277" s="183"/>
      <c r="L277" s="183"/>
      <c r="M277" s="183"/>
      <c r="N277" s="183"/>
      <c r="O277" s="183"/>
      <c r="P277" s="183"/>
      <c r="Q277" s="180"/>
      <c r="R277" s="142"/>
    </row>
    <row r="278" spans="2:18" s="169" customFormat="1" hidden="1" x14ac:dyDescent="0.2">
      <c r="B278" s="141"/>
      <c r="C278" s="179"/>
      <c r="D278" s="173" t="s">
        <v>60</v>
      </c>
      <c r="E278" s="17"/>
      <c r="F278" s="154">
        <f>UT_1!$J$83</f>
        <v>0</v>
      </c>
      <c r="G278" s="113"/>
      <c r="H278" s="154">
        <f>UT_1!$N$83</f>
        <v>0</v>
      </c>
      <c r="I278" s="17"/>
      <c r="J278" s="537">
        <f>UT_1!$P$83</f>
        <v>0</v>
      </c>
      <c r="K278" s="538"/>
      <c r="L278" s="538"/>
      <c r="M278" s="538"/>
      <c r="N278" s="538"/>
      <c r="O278" s="538"/>
      <c r="P278" s="539"/>
      <c r="Q278" s="180"/>
      <c r="R278" s="142"/>
    </row>
    <row r="279" spans="2:18" s="169" customFormat="1" ht="5.25" hidden="1" customHeight="1" x14ac:dyDescent="0.2">
      <c r="B279" s="141"/>
      <c r="C279" s="179"/>
      <c r="D279" s="174"/>
      <c r="E279" s="17"/>
      <c r="F279" s="17"/>
      <c r="G279" s="113"/>
      <c r="H279" s="17"/>
      <c r="I279" s="17"/>
      <c r="J279" s="182"/>
      <c r="K279" s="183"/>
      <c r="L279" s="183"/>
      <c r="M279" s="183"/>
      <c r="N279" s="183"/>
      <c r="O279" s="183"/>
      <c r="P279" s="183"/>
      <c r="Q279" s="180"/>
      <c r="R279" s="142"/>
    </row>
    <row r="280" spans="2:18" s="169" customFormat="1" hidden="1" x14ac:dyDescent="0.2">
      <c r="B280" s="141"/>
      <c r="C280" s="179"/>
      <c r="D280" s="173" t="s">
        <v>61</v>
      </c>
      <c r="E280" s="17"/>
      <c r="F280" s="154">
        <f>UT_2!$J$81</f>
        <v>0</v>
      </c>
      <c r="G280" s="113"/>
      <c r="H280" s="154">
        <f>UT_2!$N$81</f>
        <v>0</v>
      </c>
      <c r="I280" s="17"/>
      <c r="J280" s="537">
        <f>UT_2!$P$81</f>
        <v>0</v>
      </c>
      <c r="K280" s="538"/>
      <c r="L280" s="538"/>
      <c r="M280" s="538"/>
      <c r="N280" s="538"/>
      <c r="O280" s="538"/>
      <c r="P280" s="539"/>
      <c r="Q280" s="180"/>
      <c r="R280" s="142"/>
    </row>
    <row r="281" spans="2:18" s="169" customFormat="1" ht="5.25" hidden="1" customHeight="1" x14ac:dyDescent="0.2">
      <c r="B281" s="141"/>
      <c r="C281" s="179"/>
      <c r="D281" s="174"/>
      <c r="E281" s="17"/>
      <c r="F281" s="17"/>
      <c r="G281" s="113"/>
      <c r="H281" s="17"/>
      <c r="I281" s="17"/>
      <c r="J281" s="182"/>
      <c r="K281" s="183"/>
      <c r="L281" s="183"/>
      <c r="M281" s="183"/>
      <c r="N281" s="183"/>
      <c r="O281" s="183"/>
      <c r="P281" s="183"/>
      <c r="Q281" s="180"/>
      <c r="R281" s="142"/>
    </row>
    <row r="282" spans="2:18" s="169" customFormat="1" hidden="1" x14ac:dyDescent="0.2">
      <c r="B282" s="141"/>
      <c r="C282" s="179"/>
      <c r="D282" s="173" t="s">
        <v>62</v>
      </c>
      <c r="E282" s="17"/>
      <c r="F282" s="154">
        <f>UT_3!$J$81</f>
        <v>0</v>
      </c>
      <c r="G282" s="113"/>
      <c r="H282" s="154">
        <f>UT_3!$N$81</f>
        <v>0</v>
      </c>
      <c r="I282" s="17"/>
      <c r="J282" s="537">
        <f>UT_3!$P$81</f>
        <v>0</v>
      </c>
      <c r="K282" s="538"/>
      <c r="L282" s="538"/>
      <c r="M282" s="538"/>
      <c r="N282" s="538"/>
      <c r="O282" s="538"/>
      <c r="P282" s="539"/>
      <c r="Q282" s="180"/>
      <c r="R282" s="142"/>
    </row>
    <row r="283" spans="2:18" s="169" customFormat="1" ht="5.25" hidden="1" customHeight="1" x14ac:dyDescent="0.2">
      <c r="B283" s="141"/>
      <c r="C283" s="179"/>
      <c r="D283" s="174"/>
      <c r="E283" s="17"/>
      <c r="F283" s="17"/>
      <c r="G283" s="113"/>
      <c r="H283" s="17"/>
      <c r="I283" s="17"/>
      <c r="J283" s="182"/>
      <c r="K283" s="183"/>
      <c r="L283" s="183"/>
      <c r="M283" s="183"/>
      <c r="N283" s="183"/>
      <c r="O283" s="183"/>
      <c r="P283" s="183"/>
      <c r="Q283" s="180"/>
      <c r="R283" s="142"/>
    </row>
    <row r="284" spans="2:18" s="169" customFormat="1" hidden="1" x14ac:dyDescent="0.2">
      <c r="B284" s="141"/>
      <c r="C284" s="179"/>
      <c r="D284" s="173" t="s">
        <v>178</v>
      </c>
      <c r="E284" s="17"/>
      <c r="F284" s="154">
        <f>UT_4!$J$81</f>
        <v>0</v>
      </c>
      <c r="G284" s="113"/>
      <c r="H284" s="154">
        <f>UT_4!$N$81</f>
        <v>0</v>
      </c>
      <c r="I284" s="17"/>
      <c r="J284" s="537">
        <f>UT_4!$P$81</f>
        <v>0</v>
      </c>
      <c r="K284" s="538"/>
      <c r="L284" s="538"/>
      <c r="M284" s="538"/>
      <c r="N284" s="538"/>
      <c r="O284" s="538"/>
      <c r="P284" s="539"/>
      <c r="Q284" s="180"/>
      <c r="R284" s="142"/>
    </row>
    <row r="285" spans="2:18" s="169" customFormat="1" ht="5.25" hidden="1" customHeight="1" x14ac:dyDescent="0.2">
      <c r="B285" s="141"/>
      <c r="C285" s="179"/>
      <c r="D285" s="174"/>
      <c r="E285" s="17"/>
      <c r="F285" s="17"/>
      <c r="G285" s="113"/>
      <c r="H285" s="17"/>
      <c r="I285" s="17"/>
      <c r="J285" s="182"/>
      <c r="K285" s="183"/>
      <c r="L285" s="183"/>
      <c r="M285" s="183"/>
      <c r="N285" s="183"/>
      <c r="O285" s="183"/>
      <c r="P285" s="183"/>
      <c r="Q285" s="180"/>
      <c r="R285" s="142"/>
    </row>
    <row r="286" spans="2:18" s="169" customFormat="1" hidden="1" x14ac:dyDescent="0.2">
      <c r="B286" s="141"/>
      <c r="C286" s="179"/>
      <c r="D286" s="173" t="s">
        <v>107</v>
      </c>
      <c r="E286" s="17"/>
      <c r="F286" s="154">
        <f>UT_n!$J$81</f>
        <v>0</v>
      </c>
      <c r="G286" s="113"/>
      <c r="H286" s="154">
        <f>UT_n!$N$81</f>
        <v>0</v>
      </c>
      <c r="I286" s="17"/>
      <c r="J286" s="537">
        <f>UT_n!$P$81</f>
        <v>0</v>
      </c>
      <c r="K286" s="538"/>
      <c r="L286" s="538"/>
      <c r="M286" s="538"/>
      <c r="N286" s="538"/>
      <c r="O286" s="538"/>
      <c r="P286" s="539"/>
      <c r="Q286" s="180"/>
      <c r="R286" s="142"/>
    </row>
    <row r="287" spans="2:18" s="169" customFormat="1" ht="5.25" hidden="1" customHeight="1" x14ac:dyDescent="0.2">
      <c r="B287" s="141"/>
      <c r="C287" s="179"/>
      <c r="D287" s="174"/>
      <c r="E287" s="17"/>
      <c r="F287" s="17"/>
      <c r="G287" s="113"/>
      <c r="H287" s="17"/>
      <c r="I287" s="17"/>
      <c r="J287" s="182"/>
      <c r="K287" s="183"/>
      <c r="L287" s="183"/>
      <c r="M287" s="183"/>
      <c r="N287" s="183"/>
      <c r="O287" s="183"/>
      <c r="P287" s="183"/>
      <c r="Q287" s="180"/>
      <c r="R287" s="142"/>
    </row>
    <row r="288" spans="2:18" s="169" customFormat="1" hidden="1" x14ac:dyDescent="0.2">
      <c r="B288" s="141"/>
      <c r="C288" s="179"/>
      <c r="D288" s="173" t="s">
        <v>57</v>
      </c>
      <c r="E288" s="17"/>
      <c r="F288" s="154">
        <f>HSE!$J$84</f>
        <v>0</v>
      </c>
      <c r="G288" s="113"/>
      <c r="H288" s="154">
        <f>HSE!$N$84</f>
        <v>0</v>
      </c>
      <c r="I288" s="17"/>
      <c r="J288" s="537">
        <f>HSE!$P$84</f>
        <v>0</v>
      </c>
      <c r="K288" s="538"/>
      <c r="L288" s="538"/>
      <c r="M288" s="538"/>
      <c r="N288" s="538"/>
      <c r="O288" s="538"/>
      <c r="P288" s="539"/>
      <c r="Q288" s="180"/>
      <c r="R288" s="142"/>
    </row>
    <row r="289" spans="2:18" s="169" customFormat="1" ht="5.25" hidden="1" customHeight="1" x14ac:dyDescent="0.2">
      <c r="B289" s="141"/>
      <c r="C289" s="179"/>
      <c r="D289" s="174"/>
      <c r="E289" s="17"/>
      <c r="F289" s="17"/>
      <c r="G289" s="113"/>
      <c r="H289" s="17"/>
      <c r="I289" s="17"/>
      <c r="J289" s="182"/>
      <c r="K289" s="183"/>
      <c r="L289" s="183"/>
      <c r="M289" s="183"/>
      <c r="N289" s="183"/>
      <c r="O289" s="183"/>
      <c r="P289" s="183"/>
      <c r="Q289" s="180"/>
      <c r="R289" s="142"/>
    </row>
    <row r="290" spans="2:18" s="169" customFormat="1" hidden="1" x14ac:dyDescent="0.2">
      <c r="B290" s="141"/>
      <c r="C290" s="179"/>
      <c r="D290" s="173" t="s">
        <v>58</v>
      </c>
      <c r="E290" s="17"/>
      <c r="F290" s="154">
        <f>Qual!$J$76</f>
        <v>0</v>
      </c>
      <c r="G290" s="113"/>
      <c r="H290" s="154">
        <f>Qual!$N$76</f>
        <v>0</v>
      </c>
      <c r="I290" s="17"/>
      <c r="J290" s="537">
        <f>Qual!$P$76</f>
        <v>0</v>
      </c>
      <c r="K290" s="538"/>
      <c r="L290" s="538"/>
      <c r="M290" s="538"/>
      <c r="N290" s="538"/>
      <c r="O290" s="538"/>
      <c r="P290" s="539"/>
      <c r="Q290" s="180"/>
      <c r="R290" s="142"/>
    </row>
    <row r="291" spans="2:18" s="169" customFormat="1" ht="5.25" hidden="1" customHeight="1" x14ac:dyDescent="0.2">
      <c r="B291" s="141"/>
      <c r="C291" s="179"/>
      <c r="D291" s="174"/>
      <c r="E291" s="17"/>
      <c r="F291" s="17"/>
      <c r="G291" s="113"/>
      <c r="H291" s="17"/>
      <c r="I291" s="17"/>
      <c r="J291" s="182"/>
      <c r="K291" s="183"/>
      <c r="L291" s="183"/>
      <c r="M291" s="183"/>
      <c r="N291" s="183"/>
      <c r="O291" s="183"/>
      <c r="P291" s="183"/>
      <c r="Q291" s="180"/>
      <c r="R291" s="142"/>
    </row>
    <row r="292" spans="2:18" s="169" customFormat="1" hidden="1" x14ac:dyDescent="0.2">
      <c r="B292" s="141"/>
      <c r="C292" s="179"/>
      <c r="D292" s="173" t="s">
        <v>59</v>
      </c>
      <c r="E292" s="17"/>
      <c r="F292" s="154" t="e">
        <f>#REF!</f>
        <v>#REF!</v>
      </c>
      <c r="G292" s="113"/>
      <c r="H292" s="154" t="e">
        <f>#REF!</f>
        <v>#REF!</v>
      </c>
      <c r="I292" s="17"/>
      <c r="J292" s="537" t="e">
        <f>#REF!</f>
        <v>#REF!</v>
      </c>
      <c r="K292" s="538"/>
      <c r="L292" s="538"/>
      <c r="M292" s="538"/>
      <c r="N292" s="538"/>
      <c r="O292" s="538"/>
      <c r="P292" s="539"/>
      <c r="Q292" s="180"/>
      <c r="R292" s="142"/>
    </row>
    <row r="293" spans="2:18" s="169" customFormat="1" ht="5.25" hidden="1" customHeight="1" x14ac:dyDescent="0.2">
      <c r="B293" s="141"/>
      <c r="C293" s="179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80"/>
      <c r="R293" s="142"/>
    </row>
    <row r="294" spans="2:18" s="169" customFormat="1" hidden="1" x14ac:dyDescent="0.2">
      <c r="B294" s="141"/>
      <c r="C294" s="179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80"/>
      <c r="R294" s="142"/>
    </row>
    <row r="295" spans="2:18" s="169" customFormat="1" ht="25.5" hidden="1" x14ac:dyDescent="0.2">
      <c r="B295" s="141"/>
      <c r="C295" s="179"/>
      <c r="D295" s="153" t="s">
        <v>115</v>
      </c>
      <c r="E295" s="17"/>
      <c r="F295" s="568"/>
      <c r="G295" s="569"/>
      <c r="H295" s="570"/>
      <c r="I295" s="17"/>
      <c r="J295" s="153" t="s">
        <v>109</v>
      </c>
      <c r="K295" s="17"/>
      <c r="L295" s="17"/>
      <c r="M295" s="17"/>
      <c r="N295" s="90"/>
      <c r="O295" s="17"/>
      <c r="P295" s="90"/>
      <c r="Q295" s="180"/>
      <c r="R295" s="142"/>
    </row>
    <row r="296" spans="2:18" s="169" customFormat="1" hidden="1" x14ac:dyDescent="0.2">
      <c r="B296" s="141"/>
      <c r="C296" s="179"/>
      <c r="D296" s="160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80"/>
      <c r="R296" s="142"/>
    </row>
    <row r="297" spans="2:18" s="169" customFormat="1" hidden="1" x14ac:dyDescent="0.2">
      <c r="B297" s="141"/>
      <c r="C297" s="179"/>
      <c r="D297" s="184" t="s">
        <v>108</v>
      </c>
      <c r="E297" s="17"/>
      <c r="F297" s="562"/>
      <c r="G297" s="563"/>
      <c r="H297" s="563"/>
      <c r="I297" s="563"/>
      <c r="J297" s="563"/>
      <c r="K297" s="563"/>
      <c r="L297" s="563"/>
      <c r="M297" s="563"/>
      <c r="N297" s="563"/>
      <c r="O297" s="563"/>
      <c r="P297" s="564"/>
      <c r="Q297" s="180"/>
      <c r="R297" s="142"/>
    </row>
    <row r="298" spans="2:18" s="169" customFormat="1" hidden="1" x14ac:dyDescent="0.2">
      <c r="B298" s="141"/>
      <c r="C298" s="179"/>
      <c r="D298" s="17"/>
      <c r="E298" s="17"/>
      <c r="F298" s="565"/>
      <c r="G298" s="566"/>
      <c r="H298" s="566"/>
      <c r="I298" s="566"/>
      <c r="J298" s="566"/>
      <c r="K298" s="566"/>
      <c r="L298" s="566"/>
      <c r="M298" s="566"/>
      <c r="N298" s="566"/>
      <c r="O298" s="566"/>
      <c r="P298" s="567"/>
      <c r="Q298" s="180"/>
      <c r="R298" s="142"/>
    </row>
    <row r="299" spans="2:18" s="169" customFormat="1" hidden="1" x14ac:dyDescent="0.2">
      <c r="B299" s="141"/>
      <c r="C299" s="185"/>
      <c r="D299" s="186"/>
      <c r="E299" s="186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8"/>
      <c r="R299" s="142"/>
    </row>
    <row r="300" spans="2:18" s="169" customFormat="1" hidden="1" x14ac:dyDescent="0.2">
      <c r="B300" s="141"/>
      <c r="C300" s="17"/>
      <c r="D300" s="17"/>
      <c r="E300" s="17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7"/>
      <c r="R300" s="142"/>
    </row>
    <row r="301" spans="2:18" hidden="1" x14ac:dyDescent="0.2">
      <c r="B301" s="141"/>
      <c r="C301" s="147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50"/>
      <c r="R301" s="142"/>
    </row>
    <row r="302" spans="2:18" hidden="1" x14ac:dyDescent="0.2">
      <c r="B302" s="141"/>
      <c r="C302" s="151"/>
      <c r="D302" s="540" t="str">
        <f>CONCATENATE("Proposta di qualifica Gruppo Merce: ",$D$306," - ",$F$306)</f>
        <v>Proposta di qualifica Gruppo Merce: 0 - 0</v>
      </c>
      <c r="E302" s="541"/>
      <c r="F302" s="541"/>
      <c r="G302" s="541"/>
      <c r="H302" s="541"/>
      <c r="I302" s="541"/>
      <c r="J302" s="541"/>
      <c r="K302" s="541"/>
      <c r="L302" s="541"/>
      <c r="M302" s="541"/>
      <c r="N302" s="541"/>
      <c r="O302" s="541"/>
      <c r="P302" s="542"/>
      <c r="Q302" s="152"/>
      <c r="R302" s="142"/>
    </row>
    <row r="303" spans="2:18" ht="14.25" hidden="1" customHeight="1" x14ac:dyDescent="0.2">
      <c r="B303" s="141"/>
      <c r="C303" s="151"/>
      <c r="D303" s="160"/>
      <c r="E303" s="145"/>
      <c r="F303" s="145"/>
      <c r="G303" s="145"/>
      <c r="H303" s="145"/>
      <c r="I303" s="145"/>
      <c r="J303" s="145"/>
      <c r="K303" s="145"/>
      <c r="L303" s="145"/>
      <c r="M303" s="145"/>
      <c r="N303" s="160"/>
      <c r="O303" s="145"/>
      <c r="P303" s="160"/>
      <c r="Q303" s="152"/>
      <c r="R303" s="142"/>
    </row>
    <row r="304" spans="2:18" ht="25.5" hidden="1" x14ac:dyDescent="0.2">
      <c r="B304" s="141"/>
      <c r="C304" s="151"/>
      <c r="D304" s="274" t="s">
        <v>2</v>
      </c>
      <c r="E304" s="143"/>
      <c r="F304" s="274" t="s">
        <v>33</v>
      </c>
      <c r="G304" s="274"/>
      <c r="H304" s="274" t="s">
        <v>263</v>
      </c>
      <c r="I304" s="143"/>
      <c r="J304" s="274" t="s">
        <v>54</v>
      </c>
      <c r="L304" s="274" t="s">
        <v>262</v>
      </c>
      <c r="M304" s="274"/>
      <c r="N304" s="274" t="s">
        <v>266</v>
      </c>
      <c r="O304" s="274"/>
      <c r="P304" s="274" t="s">
        <v>302</v>
      </c>
      <c r="Q304" s="152"/>
      <c r="R304" s="142"/>
    </row>
    <row r="305" spans="2:18" ht="5.25" hidden="1" customHeight="1" x14ac:dyDescent="0.2">
      <c r="B305" s="141"/>
      <c r="C305" s="151"/>
      <c r="D305" s="145"/>
      <c r="E305" s="145"/>
      <c r="F305" s="145"/>
      <c r="G305" s="274"/>
      <c r="H305" s="145"/>
      <c r="I305" s="145"/>
      <c r="J305" s="160"/>
      <c r="Q305" s="152"/>
      <c r="R305" s="142"/>
    </row>
    <row r="306" spans="2:18" hidden="1" x14ac:dyDescent="0.2">
      <c r="B306" s="141"/>
      <c r="C306" s="151"/>
      <c r="D306" s="175">
        <f>HLOOKUP(D304,'ID-forn_proc'!$D$52:$D$58,3,FALSE)</f>
        <v>0</v>
      </c>
      <c r="E306" s="176"/>
      <c r="F306" s="177">
        <f>HLOOKUP(F304,'ID-forn_proc'!$F$52:$F$58,3,FALSE)</f>
        <v>0</v>
      </c>
      <c r="G306" s="178"/>
      <c r="H306" s="175">
        <f>HLOOKUP(H304,'ID-forn_proc'!$H$52:$H$58,3,FALSE)</f>
        <v>0</v>
      </c>
      <c r="I306" s="176"/>
      <c r="J306" s="175">
        <f>HLOOKUP(J304,'ID-forn_proc'!$J$52:$J$58,3,FALSE)</f>
        <v>0</v>
      </c>
      <c r="K306" s="137"/>
      <c r="L306" s="175">
        <f>HLOOKUP(L304,'ID-forn_proc'!$P$52:$P$63,3,FALSE)</f>
        <v>0</v>
      </c>
      <c r="M306" s="137"/>
      <c r="N306" s="175">
        <f>HLOOKUP(N304,'ID-forn_proc'!$N$52:$N$63,3,FALSE)</f>
        <v>0</v>
      </c>
      <c r="O306" s="137"/>
      <c r="P306" s="175" t="str">
        <f>HLOOKUP(P304,'ID-forn_proc'!$T$52:$T$63,3,FALSE)</f>
        <v>NO</v>
      </c>
      <c r="Q306" s="152"/>
      <c r="R306" s="142"/>
    </row>
    <row r="307" spans="2:18" s="169" customFormat="1" hidden="1" x14ac:dyDescent="0.2">
      <c r="B307" s="141"/>
      <c r="C307" s="179"/>
      <c r="D307" s="17"/>
      <c r="E307" s="17"/>
      <c r="F307" s="17"/>
      <c r="G307" s="161"/>
      <c r="H307" s="17"/>
      <c r="I307" s="17"/>
      <c r="J307" s="17"/>
      <c r="K307" s="17"/>
      <c r="L307" s="17"/>
      <c r="M307" s="17"/>
      <c r="N307" s="17"/>
      <c r="O307" s="17"/>
      <c r="P307" s="17"/>
      <c r="Q307" s="180"/>
      <c r="R307" s="142"/>
    </row>
    <row r="308" spans="2:18" s="169" customFormat="1" hidden="1" x14ac:dyDescent="0.2">
      <c r="B308" s="141"/>
      <c r="C308" s="179"/>
      <c r="D308" s="176"/>
      <c r="E308" s="17"/>
      <c r="F308" s="181" t="s">
        <v>113</v>
      </c>
      <c r="G308" s="113"/>
      <c r="H308" s="181" t="s">
        <v>114</v>
      </c>
      <c r="I308" s="17"/>
      <c r="J308" s="580" t="s">
        <v>108</v>
      </c>
      <c r="K308" s="580"/>
      <c r="L308" s="580"/>
      <c r="M308" s="580"/>
      <c r="N308" s="580"/>
      <c r="O308" s="580"/>
      <c r="P308" s="580"/>
      <c r="Q308" s="180"/>
      <c r="R308" s="142"/>
    </row>
    <row r="309" spans="2:18" s="169" customFormat="1" ht="6" hidden="1" customHeight="1" x14ac:dyDescent="0.2">
      <c r="B309" s="141"/>
      <c r="C309" s="179"/>
      <c r="D309" s="17"/>
      <c r="E309" s="17"/>
      <c r="F309" s="17"/>
      <c r="G309" s="113"/>
      <c r="H309" s="17"/>
      <c r="I309" s="17"/>
      <c r="K309" s="113"/>
      <c r="L309" s="113"/>
      <c r="M309" s="113"/>
      <c r="N309" s="113"/>
      <c r="O309" s="113"/>
      <c r="P309" s="113"/>
      <c r="Q309" s="180"/>
      <c r="R309" s="142"/>
    </row>
    <row r="310" spans="2:18" s="169" customFormat="1" hidden="1" x14ac:dyDescent="0.2">
      <c r="B310" s="141"/>
      <c r="C310" s="179"/>
      <c r="D310" s="173" t="s">
        <v>206</v>
      </c>
      <c r="E310" s="17"/>
      <c r="F310" s="154">
        <f>SQE!J97</f>
        <v>0</v>
      </c>
      <c r="G310" s="113"/>
      <c r="H310" s="154">
        <f>SQE!N97</f>
        <v>0</v>
      </c>
      <c r="I310" s="17"/>
      <c r="J310" s="537">
        <f>SQE!P97</f>
        <v>0</v>
      </c>
      <c r="K310" s="538"/>
      <c r="L310" s="538"/>
      <c r="M310" s="538"/>
      <c r="N310" s="538"/>
      <c r="O310" s="538"/>
      <c r="P310" s="539"/>
      <c r="Q310" s="180"/>
      <c r="R310" s="142"/>
    </row>
    <row r="311" spans="2:18" s="169" customFormat="1" ht="5.25" hidden="1" customHeight="1" x14ac:dyDescent="0.2">
      <c r="B311" s="141"/>
      <c r="C311" s="179"/>
      <c r="D311" s="174"/>
      <c r="E311" s="17"/>
      <c r="F311" s="17"/>
      <c r="G311" s="113"/>
      <c r="H311" s="17"/>
      <c r="I311" s="17"/>
      <c r="J311" s="182"/>
      <c r="K311" s="183"/>
      <c r="L311" s="183"/>
      <c r="M311" s="183"/>
      <c r="N311" s="183"/>
      <c r="O311" s="183"/>
      <c r="P311" s="183"/>
      <c r="Q311" s="180"/>
      <c r="R311" s="142"/>
    </row>
    <row r="312" spans="2:18" s="169" customFormat="1" hidden="1" x14ac:dyDescent="0.2">
      <c r="B312" s="141"/>
      <c r="C312" s="179"/>
      <c r="D312" s="173" t="s">
        <v>60</v>
      </c>
      <c r="E312" s="17"/>
      <c r="F312" s="154">
        <f>UT_1!$J$84</f>
        <v>0</v>
      </c>
      <c r="G312" s="113"/>
      <c r="H312" s="154">
        <f>UT_1!$N$84</f>
        <v>0</v>
      </c>
      <c r="I312" s="17"/>
      <c r="J312" s="537">
        <f>UT_1!$P$84</f>
        <v>0</v>
      </c>
      <c r="K312" s="538"/>
      <c r="L312" s="538"/>
      <c r="M312" s="538"/>
      <c r="N312" s="538"/>
      <c r="O312" s="538"/>
      <c r="P312" s="539"/>
      <c r="Q312" s="180"/>
      <c r="R312" s="142"/>
    </row>
    <row r="313" spans="2:18" s="169" customFormat="1" ht="5.25" hidden="1" customHeight="1" x14ac:dyDescent="0.2">
      <c r="B313" s="141"/>
      <c r="C313" s="179"/>
      <c r="D313" s="174"/>
      <c r="E313" s="17"/>
      <c r="F313" s="17"/>
      <c r="G313" s="113"/>
      <c r="H313" s="17"/>
      <c r="I313" s="17"/>
      <c r="J313" s="182"/>
      <c r="K313" s="183"/>
      <c r="L313" s="183"/>
      <c r="M313" s="183"/>
      <c r="N313" s="183"/>
      <c r="O313" s="183"/>
      <c r="P313" s="183"/>
      <c r="Q313" s="180"/>
      <c r="R313" s="142"/>
    </row>
    <row r="314" spans="2:18" s="169" customFormat="1" hidden="1" x14ac:dyDescent="0.2">
      <c r="B314" s="141"/>
      <c r="C314" s="179"/>
      <c r="D314" s="173" t="s">
        <v>61</v>
      </c>
      <c r="E314" s="17"/>
      <c r="F314" s="154">
        <f>UT_2!$J$82</f>
        <v>0</v>
      </c>
      <c r="G314" s="113"/>
      <c r="H314" s="154">
        <f>UT_2!$N$82</f>
        <v>0</v>
      </c>
      <c r="I314" s="17"/>
      <c r="J314" s="537">
        <f>UT_2!$P$82</f>
        <v>0</v>
      </c>
      <c r="K314" s="538"/>
      <c r="L314" s="538"/>
      <c r="M314" s="538"/>
      <c r="N314" s="538"/>
      <c r="O314" s="538"/>
      <c r="P314" s="539"/>
      <c r="Q314" s="180"/>
      <c r="R314" s="142"/>
    </row>
    <row r="315" spans="2:18" s="169" customFormat="1" ht="5.25" hidden="1" customHeight="1" x14ac:dyDescent="0.2">
      <c r="B315" s="141"/>
      <c r="C315" s="179"/>
      <c r="D315" s="174"/>
      <c r="E315" s="17"/>
      <c r="F315" s="17"/>
      <c r="G315" s="113"/>
      <c r="H315" s="17"/>
      <c r="I315" s="17"/>
      <c r="J315" s="182"/>
      <c r="K315" s="183"/>
      <c r="L315" s="183"/>
      <c r="M315" s="183"/>
      <c r="N315" s="183"/>
      <c r="O315" s="183"/>
      <c r="P315" s="183"/>
      <c r="Q315" s="180"/>
      <c r="R315" s="142"/>
    </row>
    <row r="316" spans="2:18" s="169" customFormat="1" hidden="1" x14ac:dyDescent="0.2">
      <c r="B316" s="141"/>
      <c r="C316" s="179"/>
      <c r="D316" s="173" t="s">
        <v>62</v>
      </c>
      <c r="E316" s="17"/>
      <c r="F316" s="154">
        <f>UT_3!$J$82</f>
        <v>0</v>
      </c>
      <c r="G316" s="113"/>
      <c r="H316" s="154">
        <f>UT_3!$N$82</f>
        <v>0</v>
      </c>
      <c r="I316" s="17"/>
      <c r="J316" s="537">
        <f>UT_3!$P$82</f>
        <v>0</v>
      </c>
      <c r="K316" s="538"/>
      <c r="L316" s="538"/>
      <c r="M316" s="538"/>
      <c r="N316" s="538"/>
      <c r="O316" s="538"/>
      <c r="P316" s="539"/>
      <c r="Q316" s="180"/>
      <c r="R316" s="142"/>
    </row>
    <row r="317" spans="2:18" s="169" customFormat="1" ht="5.25" hidden="1" customHeight="1" x14ac:dyDescent="0.2">
      <c r="B317" s="141"/>
      <c r="C317" s="179"/>
      <c r="D317" s="174"/>
      <c r="E317" s="17"/>
      <c r="F317" s="17"/>
      <c r="G317" s="113"/>
      <c r="H317" s="17"/>
      <c r="I317" s="17"/>
      <c r="J317" s="182"/>
      <c r="K317" s="183"/>
      <c r="L317" s="183"/>
      <c r="M317" s="183"/>
      <c r="N317" s="183"/>
      <c r="O317" s="183"/>
      <c r="P317" s="183"/>
      <c r="Q317" s="180"/>
      <c r="R317" s="142"/>
    </row>
    <row r="318" spans="2:18" s="169" customFormat="1" hidden="1" x14ac:dyDescent="0.2">
      <c r="B318" s="141"/>
      <c r="C318" s="179"/>
      <c r="D318" s="173" t="s">
        <v>178</v>
      </c>
      <c r="E318" s="17"/>
      <c r="F318" s="154">
        <f>UT_4!$J$82</f>
        <v>0</v>
      </c>
      <c r="G318" s="113"/>
      <c r="H318" s="154">
        <f>UT_4!$N$82</f>
        <v>0</v>
      </c>
      <c r="I318" s="17"/>
      <c r="J318" s="537">
        <f>UT_4!$P$82</f>
        <v>0</v>
      </c>
      <c r="K318" s="538"/>
      <c r="L318" s="538"/>
      <c r="M318" s="538"/>
      <c r="N318" s="538"/>
      <c r="O318" s="538"/>
      <c r="P318" s="539"/>
      <c r="Q318" s="180"/>
      <c r="R318" s="142"/>
    </row>
    <row r="319" spans="2:18" s="169" customFormat="1" ht="5.25" hidden="1" customHeight="1" x14ac:dyDescent="0.2">
      <c r="B319" s="141"/>
      <c r="C319" s="179"/>
      <c r="D319" s="174"/>
      <c r="E319" s="17"/>
      <c r="F319" s="17"/>
      <c r="G319" s="113"/>
      <c r="H319" s="17"/>
      <c r="I319" s="17"/>
      <c r="J319" s="182"/>
      <c r="K319" s="183"/>
      <c r="L319" s="183"/>
      <c r="M319" s="183"/>
      <c r="N319" s="183"/>
      <c r="O319" s="183"/>
      <c r="P319" s="183"/>
      <c r="Q319" s="180"/>
      <c r="R319" s="142"/>
    </row>
    <row r="320" spans="2:18" s="169" customFormat="1" hidden="1" x14ac:dyDescent="0.2">
      <c r="B320" s="141"/>
      <c r="C320" s="179"/>
      <c r="D320" s="173" t="s">
        <v>107</v>
      </c>
      <c r="E320" s="17"/>
      <c r="F320" s="154">
        <f>UT_n!$J$82</f>
        <v>0</v>
      </c>
      <c r="G320" s="113"/>
      <c r="H320" s="154">
        <f>UT_n!$N$82</f>
        <v>0</v>
      </c>
      <c r="I320" s="17"/>
      <c r="J320" s="537">
        <f>UT_n!$P$82</f>
        <v>0</v>
      </c>
      <c r="K320" s="538"/>
      <c r="L320" s="538"/>
      <c r="M320" s="538"/>
      <c r="N320" s="538"/>
      <c r="O320" s="538"/>
      <c r="P320" s="539"/>
      <c r="Q320" s="180"/>
      <c r="R320" s="142"/>
    </row>
    <row r="321" spans="2:18" s="169" customFormat="1" ht="5.25" hidden="1" customHeight="1" x14ac:dyDescent="0.2">
      <c r="B321" s="141"/>
      <c r="C321" s="179"/>
      <c r="D321" s="174"/>
      <c r="E321" s="17"/>
      <c r="F321" s="17"/>
      <c r="G321" s="113"/>
      <c r="H321" s="17"/>
      <c r="I321" s="17"/>
      <c r="J321" s="182"/>
      <c r="K321" s="183"/>
      <c r="L321" s="183"/>
      <c r="M321" s="183"/>
      <c r="N321" s="183"/>
      <c r="O321" s="183"/>
      <c r="P321" s="183"/>
      <c r="Q321" s="180"/>
      <c r="R321" s="142"/>
    </row>
    <row r="322" spans="2:18" s="169" customFormat="1" hidden="1" x14ac:dyDescent="0.2">
      <c r="B322" s="141"/>
      <c r="C322" s="179"/>
      <c r="D322" s="173" t="s">
        <v>57</v>
      </c>
      <c r="E322" s="17"/>
      <c r="F322" s="154">
        <f>HSE!$J$85</f>
        <v>0</v>
      </c>
      <c r="G322" s="113"/>
      <c r="H322" s="154">
        <f>HSE!$N$85</f>
        <v>0</v>
      </c>
      <c r="I322" s="17"/>
      <c r="J322" s="537">
        <f>HSE!$P$85</f>
        <v>0</v>
      </c>
      <c r="K322" s="538"/>
      <c r="L322" s="538"/>
      <c r="M322" s="538"/>
      <c r="N322" s="538"/>
      <c r="O322" s="538"/>
      <c r="P322" s="539"/>
      <c r="Q322" s="180"/>
      <c r="R322" s="142"/>
    </row>
    <row r="323" spans="2:18" s="169" customFormat="1" ht="5.25" hidden="1" customHeight="1" x14ac:dyDescent="0.2">
      <c r="B323" s="141"/>
      <c r="C323" s="179"/>
      <c r="D323" s="174"/>
      <c r="E323" s="17"/>
      <c r="F323" s="17"/>
      <c r="G323" s="113"/>
      <c r="H323" s="17"/>
      <c r="I323" s="17"/>
      <c r="J323" s="182"/>
      <c r="K323" s="183"/>
      <c r="L323" s="183"/>
      <c r="M323" s="183"/>
      <c r="N323" s="183"/>
      <c r="O323" s="183"/>
      <c r="P323" s="183"/>
      <c r="Q323" s="180"/>
      <c r="R323" s="142"/>
    </row>
    <row r="324" spans="2:18" s="169" customFormat="1" hidden="1" x14ac:dyDescent="0.2">
      <c r="B324" s="141"/>
      <c r="C324" s="179"/>
      <c r="D324" s="173" t="s">
        <v>58</v>
      </c>
      <c r="E324" s="17"/>
      <c r="F324" s="154">
        <f>Qual!$J$77</f>
        <v>0</v>
      </c>
      <c r="G324" s="113"/>
      <c r="H324" s="154">
        <f>Qual!$N$77</f>
        <v>0</v>
      </c>
      <c r="I324" s="17"/>
      <c r="J324" s="537">
        <f>Qual!$P$77</f>
        <v>0</v>
      </c>
      <c r="K324" s="538"/>
      <c r="L324" s="538"/>
      <c r="M324" s="538"/>
      <c r="N324" s="538"/>
      <c r="O324" s="538"/>
      <c r="P324" s="539"/>
      <c r="Q324" s="180"/>
      <c r="R324" s="142"/>
    </row>
    <row r="325" spans="2:18" s="169" customFormat="1" ht="5.25" hidden="1" customHeight="1" x14ac:dyDescent="0.2">
      <c r="B325" s="141"/>
      <c r="C325" s="179"/>
      <c r="D325" s="174"/>
      <c r="E325" s="17"/>
      <c r="F325" s="17"/>
      <c r="G325" s="113"/>
      <c r="H325" s="17"/>
      <c r="I325" s="17"/>
      <c r="J325" s="182"/>
      <c r="K325" s="183"/>
      <c r="L325" s="183"/>
      <c r="M325" s="183"/>
      <c r="N325" s="183"/>
      <c r="O325" s="183"/>
      <c r="P325" s="183"/>
      <c r="Q325" s="180"/>
      <c r="R325" s="142"/>
    </row>
    <row r="326" spans="2:18" s="169" customFormat="1" hidden="1" x14ac:dyDescent="0.2">
      <c r="B326" s="141"/>
      <c r="C326" s="179"/>
      <c r="D326" s="173" t="s">
        <v>59</v>
      </c>
      <c r="E326" s="17"/>
      <c r="F326" s="154" t="e">
        <f>#REF!</f>
        <v>#REF!</v>
      </c>
      <c r="G326" s="113"/>
      <c r="H326" s="154" t="e">
        <f>#REF!</f>
        <v>#REF!</v>
      </c>
      <c r="I326" s="17"/>
      <c r="J326" s="537" t="e">
        <f>#REF!</f>
        <v>#REF!</v>
      </c>
      <c r="K326" s="538"/>
      <c r="L326" s="538"/>
      <c r="M326" s="538"/>
      <c r="N326" s="538"/>
      <c r="O326" s="538"/>
      <c r="P326" s="539"/>
      <c r="Q326" s="180"/>
      <c r="R326" s="142"/>
    </row>
    <row r="327" spans="2:18" s="169" customFormat="1" ht="5.25" hidden="1" customHeight="1" x14ac:dyDescent="0.2">
      <c r="B327" s="141"/>
      <c r="C327" s="179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80"/>
      <c r="R327" s="142"/>
    </row>
    <row r="328" spans="2:18" s="169" customFormat="1" hidden="1" x14ac:dyDescent="0.2">
      <c r="B328" s="141"/>
      <c r="C328" s="179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80"/>
      <c r="R328" s="142"/>
    </row>
    <row r="329" spans="2:18" s="169" customFormat="1" ht="25.5" hidden="1" x14ac:dyDescent="0.2">
      <c r="B329" s="141"/>
      <c r="C329" s="179"/>
      <c r="D329" s="153" t="s">
        <v>115</v>
      </c>
      <c r="E329" s="17"/>
      <c r="F329" s="568"/>
      <c r="G329" s="569"/>
      <c r="H329" s="570"/>
      <c r="I329" s="17"/>
      <c r="J329" s="153" t="s">
        <v>109</v>
      </c>
      <c r="K329" s="17"/>
      <c r="L329" s="17"/>
      <c r="M329" s="17"/>
      <c r="N329" s="90"/>
      <c r="O329" s="17"/>
      <c r="P329" s="90"/>
      <c r="Q329" s="180"/>
      <c r="R329" s="142"/>
    </row>
    <row r="330" spans="2:18" s="169" customFormat="1" hidden="1" x14ac:dyDescent="0.2">
      <c r="B330" s="141"/>
      <c r="C330" s="179"/>
      <c r="D330" s="160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80"/>
      <c r="R330" s="142"/>
    </row>
    <row r="331" spans="2:18" s="169" customFormat="1" hidden="1" x14ac:dyDescent="0.2">
      <c r="B331" s="141"/>
      <c r="C331" s="179"/>
      <c r="D331" s="184" t="s">
        <v>108</v>
      </c>
      <c r="E331" s="17"/>
      <c r="F331" s="562"/>
      <c r="G331" s="563"/>
      <c r="H331" s="563"/>
      <c r="I331" s="563"/>
      <c r="J331" s="563"/>
      <c r="K331" s="563"/>
      <c r="L331" s="563"/>
      <c r="M331" s="563"/>
      <c r="N331" s="563"/>
      <c r="O331" s="563"/>
      <c r="P331" s="564"/>
      <c r="Q331" s="180"/>
      <c r="R331" s="142"/>
    </row>
    <row r="332" spans="2:18" s="169" customFormat="1" hidden="1" x14ac:dyDescent="0.2">
      <c r="B332" s="141"/>
      <c r="C332" s="179"/>
      <c r="D332" s="17"/>
      <c r="E332" s="17"/>
      <c r="F332" s="565"/>
      <c r="G332" s="566"/>
      <c r="H332" s="566"/>
      <c r="I332" s="566"/>
      <c r="J332" s="566"/>
      <c r="K332" s="566"/>
      <c r="L332" s="566"/>
      <c r="M332" s="566"/>
      <c r="N332" s="566"/>
      <c r="O332" s="566"/>
      <c r="P332" s="567"/>
      <c r="Q332" s="180"/>
      <c r="R332" s="142"/>
    </row>
    <row r="333" spans="2:18" s="169" customFormat="1" hidden="1" x14ac:dyDescent="0.2">
      <c r="B333" s="141"/>
      <c r="C333" s="185"/>
      <c r="D333" s="186"/>
      <c r="E333" s="186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8"/>
      <c r="R333" s="142"/>
    </row>
    <row r="334" spans="2:18" s="169" customFormat="1" hidden="1" x14ac:dyDescent="0.2">
      <c r="B334" s="141"/>
      <c r="C334" s="17"/>
      <c r="D334" s="17"/>
      <c r="E334" s="17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7"/>
      <c r="R334" s="142"/>
    </row>
    <row r="335" spans="2:18" hidden="1" x14ac:dyDescent="0.2">
      <c r="B335" s="141"/>
      <c r="C335" s="147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50"/>
      <c r="R335" s="142"/>
    </row>
    <row r="336" spans="2:18" hidden="1" x14ac:dyDescent="0.2">
      <c r="B336" s="141"/>
      <c r="C336" s="151"/>
      <c r="D336" s="540" t="str">
        <f>CONCATENATE("Proposta di qualifica Gruppo Merce: ",$D$340," - ",$F$340)</f>
        <v>Proposta di qualifica Gruppo Merce: 0 - 0</v>
      </c>
      <c r="E336" s="541"/>
      <c r="F336" s="541"/>
      <c r="G336" s="541"/>
      <c r="H336" s="541"/>
      <c r="I336" s="541"/>
      <c r="J336" s="541"/>
      <c r="K336" s="541"/>
      <c r="L336" s="541"/>
      <c r="M336" s="541"/>
      <c r="N336" s="541"/>
      <c r="O336" s="541"/>
      <c r="P336" s="542"/>
      <c r="Q336" s="152"/>
      <c r="R336" s="142"/>
    </row>
    <row r="337" spans="2:18" ht="14.25" hidden="1" customHeight="1" x14ac:dyDescent="0.2">
      <c r="B337" s="141"/>
      <c r="C337" s="151"/>
      <c r="D337" s="160"/>
      <c r="E337" s="145"/>
      <c r="F337" s="145"/>
      <c r="G337" s="145"/>
      <c r="H337" s="145"/>
      <c r="I337" s="145"/>
      <c r="J337" s="145"/>
      <c r="K337" s="145"/>
      <c r="L337" s="145"/>
      <c r="M337" s="145"/>
      <c r="N337" s="160"/>
      <c r="O337" s="145"/>
      <c r="P337" s="160"/>
      <c r="Q337" s="152"/>
      <c r="R337" s="142"/>
    </row>
    <row r="338" spans="2:18" ht="25.5" hidden="1" x14ac:dyDescent="0.2">
      <c r="B338" s="141"/>
      <c r="C338" s="151"/>
      <c r="D338" s="274" t="s">
        <v>2</v>
      </c>
      <c r="E338" s="143"/>
      <c r="F338" s="274" t="s">
        <v>33</v>
      </c>
      <c r="G338" s="274"/>
      <c r="H338" s="274" t="s">
        <v>263</v>
      </c>
      <c r="I338" s="143"/>
      <c r="J338" s="274" t="s">
        <v>54</v>
      </c>
      <c r="L338" s="274" t="s">
        <v>262</v>
      </c>
      <c r="M338" s="274"/>
      <c r="N338" s="274" t="s">
        <v>266</v>
      </c>
      <c r="O338" s="274"/>
      <c r="P338" s="274" t="s">
        <v>302</v>
      </c>
      <c r="Q338" s="152"/>
      <c r="R338" s="142"/>
    </row>
    <row r="339" spans="2:18" ht="5.25" hidden="1" customHeight="1" x14ac:dyDescent="0.2">
      <c r="B339" s="141"/>
      <c r="C339" s="151"/>
      <c r="D339" s="145"/>
      <c r="E339" s="145"/>
      <c r="F339" s="145"/>
      <c r="G339" s="274"/>
      <c r="H339" s="145"/>
      <c r="I339" s="145"/>
      <c r="J339" s="160"/>
      <c r="Q339" s="152"/>
      <c r="R339" s="142"/>
    </row>
    <row r="340" spans="2:18" hidden="1" x14ac:dyDescent="0.2">
      <c r="B340" s="141"/>
      <c r="C340" s="151"/>
      <c r="D340" s="175">
        <f>HLOOKUP(D338,'ID-forn_proc'!$D$52:$D$58,3,FALSE)</f>
        <v>0</v>
      </c>
      <c r="E340" s="176"/>
      <c r="F340" s="177">
        <f>HLOOKUP(F338,'ID-forn_proc'!$F$52:$F$58,3,FALSE)</f>
        <v>0</v>
      </c>
      <c r="G340" s="178"/>
      <c r="H340" s="175">
        <f>HLOOKUP(H338,'ID-forn_proc'!$H$52:$H$58,3,FALSE)</f>
        <v>0</v>
      </c>
      <c r="I340" s="176"/>
      <c r="J340" s="175">
        <f>HLOOKUP(J338,'ID-forn_proc'!$J$52:$J$58,3,FALSE)</f>
        <v>0</v>
      </c>
      <c r="K340" s="137"/>
      <c r="L340" s="175">
        <f>HLOOKUP(L338,'ID-forn_proc'!$P$52:$P$63,3,FALSE)</f>
        <v>0</v>
      </c>
      <c r="M340" s="137"/>
      <c r="N340" s="175">
        <f>HLOOKUP(N338,'ID-forn_proc'!$N$52:$N$63,3,FALSE)</f>
        <v>0</v>
      </c>
      <c r="O340" s="137"/>
      <c r="P340" s="175" t="str">
        <f>HLOOKUP(P338,'ID-forn_proc'!$T$52:$T$63,3,FALSE)</f>
        <v>NO</v>
      </c>
      <c r="Q340" s="152"/>
      <c r="R340" s="142"/>
    </row>
    <row r="341" spans="2:18" s="169" customFormat="1" hidden="1" x14ac:dyDescent="0.2">
      <c r="B341" s="141"/>
      <c r="C341" s="179"/>
      <c r="D341" s="17"/>
      <c r="E341" s="17"/>
      <c r="F341" s="17"/>
      <c r="G341" s="161"/>
      <c r="H341" s="17"/>
      <c r="I341" s="17"/>
      <c r="J341" s="17"/>
      <c r="K341" s="17"/>
      <c r="L341" s="17"/>
      <c r="M341" s="17"/>
      <c r="N341" s="17"/>
      <c r="O341" s="17"/>
      <c r="P341" s="17"/>
      <c r="Q341" s="180"/>
      <c r="R341" s="142"/>
    </row>
    <row r="342" spans="2:18" s="169" customFormat="1" hidden="1" x14ac:dyDescent="0.2">
      <c r="B342" s="141"/>
      <c r="C342" s="179"/>
      <c r="D342" s="176"/>
      <c r="E342" s="17"/>
      <c r="F342" s="181" t="s">
        <v>113</v>
      </c>
      <c r="G342" s="113"/>
      <c r="H342" s="181" t="s">
        <v>114</v>
      </c>
      <c r="I342" s="17"/>
      <c r="J342" s="580" t="s">
        <v>108</v>
      </c>
      <c r="K342" s="580"/>
      <c r="L342" s="580"/>
      <c r="M342" s="580"/>
      <c r="N342" s="580"/>
      <c r="O342" s="580"/>
      <c r="P342" s="580"/>
      <c r="Q342" s="180"/>
      <c r="R342" s="142"/>
    </row>
    <row r="343" spans="2:18" s="169" customFormat="1" ht="6" hidden="1" customHeight="1" x14ac:dyDescent="0.2">
      <c r="B343" s="141"/>
      <c r="C343" s="179"/>
      <c r="D343" s="17"/>
      <c r="E343" s="17"/>
      <c r="F343" s="17"/>
      <c r="G343" s="113"/>
      <c r="H343" s="17"/>
      <c r="I343" s="17"/>
      <c r="K343" s="113"/>
      <c r="L343" s="113"/>
      <c r="M343" s="113"/>
      <c r="N343" s="113"/>
      <c r="O343" s="113"/>
      <c r="P343" s="113"/>
      <c r="Q343" s="180"/>
      <c r="R343" s="142"/>
    </row>
    <row r="344" spans="2:18" s="169" customFormat="1" hidden="1" x14ac:dyDescent="0.2">
      <c r="B344" s="141"/>
      <c r="C344" s="179"/>
      <c r="D344" s="173" t="s">
        <v>206</v>
      </c>
      <c r="E344" s="17"/>
      <c r="F344" s="154">
        <f>SQE!J98</f>
        <v>0</v>
      </c>
      <c r="G344" s="113"/>
      <c r="H344" s="154">
        <f>SQE!N98</f>
        <v>0</v>
      </c>
      <c r="I344" s="17"/>
      <c r="J344" s="537">
        <f>SQE!P98</f>
        <v>0</v>
      </c>
      <c r="K344" s="538"/>
      <c r="L344" s="538"/>
      <c r="M344" s="538"/>
      <c r="N344" s="538"/>
      <c r="O344" s="538"/>
      <c r="P344" s="539"/>
      <c r="Q344" s="180"/>
      <c r="R344" s="142"/>
    </row>
    <row r="345" spans="2:18" s="169" customFormat="1" ht="5.25" hidden="1" customHeight="1" x14ac:dyDescent="0.2">
      <c r="B345" s="141"/>
      <c r="C345" s="179"/>
      <c r="D345" s="174"/>
      <c r="E345" s="17"/>
      <c r="F345" s="17"/>
      <c r="G345" s="113"/>
      <c r="H345" s="17"/>
      <c r="I345" s="17"/>
      <c r="J345" s="182"/>
      <c r="K345" s="183"/>
      <c r="L345" s="183"/>
      <c r="M345" s="183"/>
      <c r="N345" s="183"/>
      <c r="O345" s="183"/>
      <c r="P345" s="183"/>
      <c r="Q345" s="180"/>
      <c r="R345" s="142"/>
    </row>
    <row r="346" spans="2:18" s="169" customFormat="1" hidden="1" x14ac:dyDescent="0.2">
      <c r="B346" s="141"/>
      <c r="C346" s="179"/>
      <c r="D346" s="173" t="s">
        <v>60</v>
      </c>
      <c r="E346" s="17"/>
      <c r="F346" s="154">
        <f>UT_1!$J$85</f>
        <v>0</v>
      </c>
      <c r="G346" s="113"/>
      <c r="H346" s="154">
        <f>UT_1!$N$85</f>
        <v>0</v>
      </c>
      <c r="I346" s="17"/>
      <c r="J346" s="537">
        <f>UT_1!$P$85</f>
        <v>0</v>
      </c>
      <c r="K346" s="538"/>
      <c r="L346" s="538"/>
      <c r="M346" s="538"/>
      <c r="N346" s="538"/>
      <c r="O346" s="538"/>
      <c r="P346" s="539"/>
      <c r="Q346" s="180"/>
      <c r="R346" s="142"/>
    </row>
    <row r="347" spans="2:18" s="169" customFormat="1" ht="5.25" hidden="1" customHeight="1" x14ac:dyDescent="0.2">
      <c r="B347" s="141"/>
      <c r="C347" s="179"/>
      <c r="D347" s="174"/>
      <c r="E347" s="17"/>
      <c r="F347" s="17"/>
      <c r="G347" s="113"/>
      <c r="H347" s="17"/>
      <c r="I347" s="17"/>
      <c r="J347" s="182"/>
      <c r="K347" s="183"/>
      <c r="L347" s="183"/>
      <c r="M347" s="183"/>
      <c r="N347" s="183"/>
      <c r="O347" s="183"/>
      <c r="P347" s="183"/>
      <c r="Q347" s="180"/>
      <c r="R347" s="142"/>
    </row>
    <row r="348" spans="2:18" s="169" customFormat="1" hidden="1" x14ac:dyDescent="0.2">
      <c r="B348" s="141"/>
      <c r="C348" s="179"/>
      <c r="D348" s="173" t="s">
        <v>61</v>
      </c>
      <c r="E348" s="17"/>
      <c r="F348" s="154">
        <f>UT_2!$J$83</f>
        <v>0</v>
      </c>
      <c r="G348" s="113"/>
      <c r="H348" s="154">
        <f>UT_2!$N$83</f>
        <v>0</v>
      </c>
      <c r="I348" s="17"/>
      <c r="J348" s="537">
        <f>UT_2!$P$83</f>
        <v>0</v>
      </c>
      <c r="K348" s="538"/>
      <c r="L348" s="538"/>
      <c r="M348" s="538"/>
      <c r="N348" s="538"/>
      <c r="O348" s="538"/>
      <c r="P348" s="539"/>
      <c r="Q348" s="180"/>
      <c r="R348" s="142"/>
    </row>
    <row r="349" spans="2:18" s="169" customFormat="1" ht="5.25" hidden="1" customHeight="1" x14ac:dyDescent="0.2">
      <c r="B349" s="141"/>
      <c r="C349" s="179"/>
      <c r="D349" s="174"/>
      <c r="E349" s="17"/>
      <c r="F349" s="17"/>
      <c r="G349" s="113"/>
      <c r="H349" s="17"/>
      <c r="I349" s="17"/>
      <c r="J349" s="182"/>
      <c r="K349" s="183"/>
      <c r="L349" s="183"/>
      <c r="M349" s="183"/>
      <c r="N349" s="183"/>
      <c r="O349" s="183"/>
      <c r="P349" s="183"/>
      <c r="Q349" s="180"/>
      <c r="R349" s="142"/>
    </row>
    <row r="350" spans="2:18" s="169" customFormat="1" hidden="1" x14ac:dyDescent="0.2">
      <c r="B350" s="141"/>
      <c r="C350" s="179"/>
      <c r="D350" s="173" t="s">
        <v>62</v>
      </c>
      <c r="E350" s="17"/>
      <c r="F350" s="154">
        <f>UT_3!$J$83</f>
        <v>0</v>
      </c>
      <c r="G350" s="113"/>
      <c r="H350" s="154">
        <f>UT_3!$N$83</f>
        <v>0</v>
      </c>
      <c r="I350" s="17"/>
      <c r="J350" s="537">
        <f>UT_3!$P$83</f>
        <v>0</v>
      </c>
      <c r="K350" s="538"/>
      <c r="L350" s="538"/>
      <c r="M350" s="538"/>
      <c r="N350" s="538"/>
      <c r="O350" s="538"/>
      <c r="P350" s="539"/>
      <c r="Q350" s="180"/>
      <c r="R350" s="142"/>
    </row>
    <row r="351" spans="2:18" s="169" customFormat="1" ht="5.25" hidden="1" customHeight="1" x14ac:dyDescent="0.2">
      <c r="B351" s="141"/>
      <c r="C351" s="179"/>
      <c r="D351" s="174"/>
      <c r="E351" s="17"/>
      <c r="F351" s="17"/>
      <c r="G351" s="113"/>
      <c r="H351" s="17"/>
      <c r="I351" s="17"/>
      <c r="J351" s="182"/>
      <c r="K351" s="183"/>
      <c r="L351" s="183"/>
      <c r="M351" s="183"/>
      <c r="N351" s="183"/>
      <c r="O351" s="183"/>
      <c r="P351" s="183"/>
      <c r="Q351" s="180"/>
      <c r="R351" s="142"/>
    </row>
    <row r="352" spans="2:18" s="169" customFormat="1" hidden="1" x14ac:dyDescent="0.2">
      <c r="B352" s="141"/>
      <c r="C352" s="179"/>
      <c r="D352" s="173" t="s">
        <v>178</v>
      </c>
      <c r="E352" s="17"/>
      <c r="F352" s="154">
        <f>UT_4!$J$83</f>
        <v>0</v>
      </c>
      <c r="G352" s="113"/>
      <c r="H352" s="154">
        <f>UT_4!$N$83</f>
        <v>0</v>
      </c>
      <c r="I352" s="17"/>
      <c r="J352" s="537">
        <f>UT_4!$P$83</f>
        <v>0</v>
      </c>
      <c r="K352" s="538"/>
      <c r="L352" s="538"/>
      <c r="M352" s="538"/>
      <c r="N352" s="538"/>
      <c r="O352" s="538"/>
      <c r="P352" s="539"/>
      <c r="Q352" s="180"/>
      <c r="R352" s="142"/>
    </row>
    <row r="353" spans="2:18" s="169" customFormat="1" ht="5.25" hidden="1" customHeight="1" x14ac:dyDescent="0.2">
      <c r="B353" s="141"/>
      <c r="C353" s="179"/>
      <c r="D353" s="174"/>
      <c r="E353" s="17"/>
      <c r="F353" s="17"/>
      <c r="G353" s="113"/>
      <c r="H353" s="17"/>
      <c r="I353" s="17"/>
      <c r="J353" s="182"/>
      <c r="K353" s="183"/>
      <c r="L353" s="183"/>
      <c r="M353" s="183"/>
      <c r="N353" s="183"/>
      <c r="O353" s="183"/>
      <c r="P353" s="183"/>
      <c r="Q353" s="180"/>
      <c r="R353" s="142"/>
    </row>
    <row r="354" spans="2:18" s="169" customFormat="1" hidden="1" x14ac:dyDescent="0.2">
      <c r="B354" s="141"/>
      <c r="C354" s="179"/>
      <c r="D354" s="173" t="s">
        <v>107</v>
      </c>
      <c r="E354" s="17"/>
      <c r="F354" s="154">
        <f>UT_n!$J$83</f>
        <v>0</v>
      </c>
      <c r="G354" s="113"/>
      <c r="H354" s="154">
        <f>UT_n!$N$83</f>
        <v>0</v>
      </c>
      <c r="I354" s="17"/>
      <c r="J354" s="537">
        <f>UT_n!$P$83</f>
        <v>0</v>
      </c>
      <c r="K354" s="538"/>
      <c r="L354" s="538"/>
      <c r="M354" s="538"/>
      <c r="N354" s="538"/>
      <c r="O354" s="538"/>
      <c r="P354" s="539"/>
      <c r="Q354" s="180"/>
      <c r="R354" s="142"/>
    </row>
    <row r="355" spans="2:18" s="169" customFormat="1" ht="5.25" hidden="1" customHeight="1" x14ac:dyDescent="0.2">
      <c r="B355" s="141"/>
      <c r="C355" s="179"/>
      <c r="D355" s="174"/>
      <c r="E355" s="17"/>
      <c r="F355" s="17"/>
      <c r="G355" s="113"/>
      <c r="H355" s="17"/>
      <c r="I355" s="17"/>
      <c r="J355" s="182"/>
      <c r="K355" s="183"/>
      <c r="L355" s="183"/>
      <c r="M355" s="183"/>
      <c r="N355" s="183"/>
      <c r="O355" s="183"/>
      <c r="P355" s="183"/>
      <c r="Q355" s="180"/>
      <c r="R355" s="142"/>
    </row>
    <row r="356" spans="2:18" s="169" customFormat="1" hidden="1" x14ac:dyDescent="0.2">
      <c r="B356" s="141"/>
      <c r="C356" s="179"/>
      <c r="D356" s="173" t="s">
        <v>57</v>
      </c>
      <c r="E356" s="17"/>
      <c r="F356" s="154">
        <f>HSE!$J$86</f>
        <v>0</v>
      </c>
      <c r="G356" s="113"/>
      <c r="H356" s="154">
        <f>HSE!$N$86</f>
        <v>0</v>
      </c>
      <c r="I356" s="17"/>
      <c r="J356" s="537">
        <f>HSE!$P$86</f>
        <v>0</v>
      </c>
      <c r="K356" s="538"/>
      <c r="L356" s="538"/>
      <c r="M356" s="538"/>
      <c r="N356" s="538"/>
      <c r="O356" s="538"/>
      <c r="P356" s="539"/>
      <c r="Q356" s="180"/>
      <c r="R356" s="142"/>
    </row>
    <row r="357" spans="2:18" s="169" customFormat="1" ht="5.25" hidden="1" customHeight="1" x14ac:dyDescent="0.2">
      <c r="B357" s="141"/>
      <c r="C357" s="179"/>
      <c r="D357" s="174"/>
      <c r="E357" s="17"/>
      <c r="F357" s="17"/>
      <c r="G357" s="113"/>
      <c r="H357" s="17"/>
      <c r="I357" s="17"/>
      <c r="J357" s="182"/>
      <c r="K357" s="183"/>
      <c r="L357" s="183"/>
      <c r="M357" s="183"/>
      <c r="N357" s="183"/>
      <c r="O357" s="183"/>
      <c r="P357" s="183"/>
      <c r="Q357" s="180"/>
      <c r="R357" s="142"/>
    </row>
    <row r="358" spans="2:18" s="169" customFormat="1" hidden="1" x14ac:dyDescent="0.2">
      <c r="B358" s="141"/>
      <c r="C358" s="179"/>
      <c r="D358" s="173" t="s">
        <v>58</v>
      </c>
      <c r="E358" s="17"/>
      <c r="F358" s="154">
        <f>Qual!$J$78</f>
        <v>0</v>
      </c>
      <c r="G358" s="113"/>
      <c r="H358" s="154">
        <f>Qual!$N$78</f>
        <v>0</v>
      </c>
      <c r="I358" s="17"/>
      <c r="J358" s="537">
        <f>Qual!$P$78</f>
        <v>0</v>
      </c>
      <c r="K358" s="538"/>
      <c r="L358" s="538"/>
      <c r="M358" s="538"/>
      <c r="N358" s="538"/>
      <c r="O358" s="538"/>
      <c r="P358" s="539"/>
      <c r="Q358" s="180"/>
      <c r="R358" s="142"/>
    </row>
    <row r="359" spans="2:18" s="169" customFormat="1" ht="5.25" hidden="1" customHeight="1" x14ac:dyDescent="0.2">
      <c r="B359" s="141"/>
      <c r="C359" s="179"/>
      <c r="D359" s="174"/>
      <c r="E359" s="17"/>
      <c r="F359" s="17"/>
      <c r="G359" s="113"/>
      <c r="H359" s="17"/>
      <c r="I359" s="17"/>
      <c r="J359" s="182"/>
      <c r="K359" s="183"/>
      <c r="L359" s="183"/>
      <c r="M359" s="183"/>
      <c r="N359" s="183"/>
      <c r="O359" s="183"/>
      <c r="P359" s="183"/>
      <c r="Q359" s="180"/>
      <c r="R359" s="142"/>
    </row>
    <row r="360" spans="2:18" s="169" customFormat="1" hidden="1" x14ac:dyDescent="0.2">
      <c r="B360" s="141"/>
      <c r="C360" s="179"/>
      <c r="D360" s="173" t="s">
        <v>59</v>
      </c>
      <c r="E360" s="17"/>
      <c r="F360" s="154" t="e">
        <f>#REF!</f>
        <v>#REF!</v>
      </c>
      <c r="G360" s="113"/>
      <c r="H360" s="154" t="e">
        <f>#REF!</f>
        <v>#REF!</v>
      </c>
      <c r="I360" s="17"/>
      <c r="J360" s="537" t="e">
        <f>#REF!</f>
        <v>#REF!</v>
      </c>
      <c r="K360" s="538"/>
      <c r="L360" s="538"/>
      <c r="M360" s="538"/>
      <c r="N360" s="538"/>
      <c r="O360" s="538"/>
      <c r="P360" s="539"/>
      <c r="Q360" s="180"/>
      <c r="R360" s="142"/>
    </row>
    <row r="361" spans="2:18" s="169" customFormat="1" ht="5.25" hidden="1" customHeight="1" x14ac:dyDescent="0.2">
      <c r="B361" s="141"/>
      <c r="C361" s="179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80"/>
      <c r="R361" s="142"/>
    </row>
    <row r="362" spans="2:18" s="169" customFormat="1" hidden="1" x14ac:dyDescent="0.2">
      <c r="B362" s="141"/>
      <c r="C362" s="179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80"/>
      <c r="R362" s="142"/>
    </row>
    <row r="363" spans="2:18" s="169" customFormat="1" ht="25.5" hidden="1" x14ac:dyDescent="0.2">
      <c r="B363" s="141"/>
      <c r="C363" s="179"/>
      <c r="D363" s="153" t="s">
        <v>115</v>
      </c>
      <c r="E363" s="17"/>
      <c r="F363" s="568"/>
      <c r="G363" s="569"/>
      <c r="H363" s="570"/>
      <c r="I363" s="17"/>
      <c r="J363" s="153" t="s">
        <v>109</v>
      </c>
      <c r="K363" s="17"/>
      <c r="L363" s="17"/>
      <c r="M363" s="17"/>
      <c r="N363" s="90"/>
      <c r="O363" s="17"/>
      <c r="P363" s="90"/>
      <c r="Q363" s="180"/>
      <c r="R363" s="142"/>
    </row>
    <row r="364" spans="2:18" s="169" customFormat="1" hidden="1" x14ac:dyDescent="0.2">
      <c r="B364" s="141"/>
      <c r="C364" s="179"/>
      <c r="D364" s="160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80"/>
      <c r="R364" s="142"/>
    </row>
    <row r="365" spans="2:18" s="169" customFormat="1" hidden="1" x14ac:dyDescent="0.2">
      <c r="B365" s="141"/>
      <c r="C365" s="179"/>
      <c r="D365" s="184" t="s">
        <v>108</v>
      </c>
      <c r="E365" s="17"/>
      <c r="F365" s="562"/>
      <c r="G365" s="563"/>
      <c r="H365" s="563"/>
      <c r="I365" s="563"/>
      <c r="J365" s="563"/>
      <c r="K365" s="563"/>
      <c r="L365" s="563"/>
      <c r="M365" s="563"/>
      <c r="N365" s="563"/>
      <c r="O365" s="563"/>
      <c r="P365" s="564"/>
      <c r="Q365" s="180"/>
      <c r="R365" s="142"/>
    </row>
    <row r="366" spans="2:18" s="169" customFormat="1" hidden="1" x14ac:dyDescent="0.2">
      <c r="B366" s="141"/>
      <c r="C366" s="179"/>
      <c r="D366" s="17"/>
      <c r="E366" s="17"/>
      <c r="F366" s="565"/>
      <c r="G366" s="566"/>
      <c r="H366" s="566"/>
      <c r="I366" s="566"/>
      <c r="J366" s="566"/>
      <c r="K366" s="566"/>
      <c r="L366" s="566"/>
      <c r="M366" s="566"/>
      <c r="N366" s="566"/>
      <c r="O366" s="566"/>
      <c r="P366" s="567"/>
      <c r="Q366" s="180"/>
      <c r="R366" s="142"/>
    </row>
    <row r="367" spans="2:18" s="169" customFormat="1" hidden="1" x14ac:dyDescent="0.2">
      <c r="B367" s="141"/>
      <c r="C367" s="185"/>
      <c r="D367" s="186"/>
      <c r="E367" s="186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8"/>
      <c r="R367" s="142"/>
    </row>
    <row r="368" spans="2:18" s="169" customFormat="1" x14ac:dyDescent="0.2">
      <c r="B368" s="141"/>
      <c r="C368" s="17"/>
      <c r="D368" s="17"/>
      <c r="E368" s="17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7"/>
      <c r="R368" s="142"/>
    </row>
    <row r="369" spans="2:18" x14ac:dyDescent="0.2">
      <c r="B369" s="141"/>
      <c r="C369" s="251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3"/>
      <c r="R369" s="142"/>
    </row>
    <row r="370" spans="2:18" x14ac:dyDescent="0.2">
      <c r="B370" s="141"/>
      <c r="C370" s="254"/>
      <c r="D370" s="540" t="s">
        <v>257</v>
      </c>
      <c r="E370" s="541"/>
      <c r="F370" s="541"/>
      <c r="G370" s="541"/>
      <c r="H370" s="541"/>
      <c r="I370" s="541"/>
      <c r="J370" s="541"/>
      <c r="K370" s="541"/>
      <c r="L370" s="541"/>
      <c r="M370" s="541"/>
      <c r="N370" s="541"/>
      <c r="O370" s="541"/>
      <c r="P370" s="542"/>
      <c r="Q370" s="255"/>
      <c r="R370" s="142"/>
    </row>
    <row r="371" spans="2:18" s="169" customFormat="1" x14ac:dyDescent="0.2">
      <c r="B371" s="141"/>
      <c r="C371" s="256"/>
      <c r="D371" s="17"/>
      <c r="E371" s="17"/>
      <c r="F371" s="17"/>
      <c r="G371" s="233"/>
      <c r="H371" s="17"/>
      <c r="I371" s="17"/>
      <c r="J371" s="17"/>
      <c r="K371" s="17"/>
      <c r="L371" s="17"/>
      <c r="M371" s="17"/>
      <c r="N371" s="17"/>
      <c r="O371" s="17"/>
      <c r="P371" s="17"/>
      <c r="Q371" s="257"/>
      <c r="R371" s="142"/>
    </row>
    <row r="372" spans="2:18" s="169" customFormat="1" x14ac:dyDescent="0.2">
      <c r="B372" s="141"/>
      <c r="C372" s="256"/>
      <c r="D372" s="176"/>
      <c r="E372" s="17"/>
      <c r="F372" s="181" t="s">
        <v>258</v>
      </c>
      <c r="G372" s="181"/>
      <c r="H372" s="181" t="s">
        <v>259</v>
      </c>
      <c r="I372" s="143"/>
      <c r="J372" s="181" t="s">
        <v>260</v>
      </c>
      <c r="K372" s="143"/>
      <c r="L372" s="181" t="s">
        <v>142</v>
      </c>
      <c r="M372" s="143"/>
      <c r="N372" s="590" t="s">
        <v>261</v>
      </c>
      <c r="O372" s="590"/>
      <c r="P372" s="590"/>
      <c r="Q372" s="257"/>
      <c r="R372" s="142"/>
    </row>
    <row r="373" spans="2:18" s="169" customFormat="1" ht="6" customHeight="1" x14ac:dyDescent="0.2">
      <c r="B373" s="141"/>
      <c r="C373" s="256"/>
      <c r="D373" s="17"/>
      <c r="E373" s="17"/>
      <c r="F373" s="17"/>
      <c r="G373" s="113"/>
      <c r="H373" s="17"/>
      <c r="I373" s="17"/>
      <c r="J373" s="17"/>
      <c r="K373" s="17"/>
      <c r="L373" s="113"/>
      <c r="M373" s="17"/>
      <c r="N373" s="113"/>
      <c r="O373" s="17"/>
      <c r="P373" s="113"/>
      <c r="Q373" s="257"/>
      <c r="R373" s="142"/>
    </row>
    <row r="374" spans="2:18" s="137" customFormat="1" ht="27.75" customHeight="1" x14ac:dyDescent="0.2">
      <c r="B374" s="246"/>
      <c r="C374" s="258"/>
      <c r="D374" s="173" t="s">
        <v>206</v>
      </c>
      <c r="E374" s="176"/>
      <c r="F374" s="175" t="str">
        <f>'ID-forn_proc'!F72</f>
        <v>Nome_1</v>
      </c>
      <c r="G374" s="146"/>
      <c r="H374" s="175">
        <f>'ID-forn_proc'!H72</f>
        <v>0</v>
      </c>
      <c r="I374" s="176"/>
      <c r="J374" s="247"/>
      <c r="K374" s="176"/>
      <c r="L374" s="248">
        <f>'ID-forn_proc'!J72</f>
        <v>0</v>
      </c>
      <c r="M374" s="176"/>
      <c r="N374" s="591"/>
      <c r="O374" s="591"/>
      <c r="P374" s="591"/>
      <c r="Q374" s="259"/>
      <c r="R374" s="249"/>
    </row>
    <row r="375" spans="2:18" s="169" customFormat="1" ht="5.25" customHeight="1" x14ac:dyDescent="0.2">
      <c r="B375" s="141"/>
      <c r="C375" s="256"/>
      <c r="D375" s="174"/>
      <c r="E375" s="17"/>
      <c r="F375" s="17"/>
      <c r="G375" s="113"/>
      <c r="H375" s="17"/>
      <c r="I375" s="17"/>
      <c r="J375" s="231"/>
      <c r="K375" s="17"/>
      <c r="L375" s="183"/>
      <c r="M375" s="17"/>
      <c r="N375" s="245"/>
      <c r="O375" s="17"/>
      <c r="P375" s="245"/>
      <c r="Q375" s="257"/>
      <c r="R375" s="142"/>
    </row>
    <row r="376" spans="2:18" s="137" customFormat="1" ht="27.75" customHeight="1" x14ac:dyDescent="0.2">
      <c r="B376" s="246"/>
      <c r="C376" s="258"/>
      <c r="D376" s="173" t="s">
        <v>60</v>
      </c>
      <c r="E376" s="176"/>
      <c r="F376" s="175" t="str">
        <f>'ID-forn_proc'!F73</f>
        <v>Nome_2</v>
      </c>
      <c r="G376" s="146"/>
      <c r="H376" s="175">
        <f>'ID-forn_proc'!H73</f>
        <v>0</v>
      </c>
      <c r="I376" s="176"/>
      <c r="J376" s="247"/>
      <c r="K376" s="176"/>
      <c r="L376" s="248">
        <f>'ID-forn_proc'!J73</f>
        <v>0</v>
      </c>
      <c r="M376" s="176"/>
      <c r="N376" s="591"/>
      <c r="O376" s="591"/>
      <c r="P376" s="591"/>
      <c r="Q376" s="259"/>
      <c r="R376" s="249"/>
    </row>
    <row r="377" spans="2:18" s="169" customFormat="1" ht="5.25" customHeight="1" x14ac:dyDescent="0.2">
      <c r="B377" s="141"/>
      <c r="C377" s="256"/>
      <c r="D377" s="174"/>
      <c r="E377" s="17"/>
      <c r="F377" s="17"/>
      <c r="G377" s="113"/>
      <c r="H377" s="17"/>
      <c r="I377" s="17"/>
      <c r="J377" s="231"/>
      <c r="K377" s="17"/>
      <c r="L377" s="183"/>
      <c r="M377" s="17"/>
      <c r="N377" s="245"/>
      <c r="O377" s="17"/>
      <c r="P377" s="245"/>
      <c r="Q377" s="257"/>
      <c r="R377" s="142"/>
    </row>
    <row r="378" spans="2:18" s="137" customFormat="1" ht="27.75" customHeight="1" x14ac:dyDescent="0.2">
      <c r="B378" s="246"/>
      <c r="C378" s="258"/>
      <c r="D378" s="173" t="s">
        <v>61</v>
      </c>
      <c r="E378" s="176"/>
      <c r="F378" s="175" t="str">
        <f>'ID-forn_proc'!F74</f>
        <v>Nome_3</v>
      </c>
      <c r="G378" s="146"/>
      <c r="H378" s="175">
        <f>'ID-forn_proc'!H74</f>
        <v>0</v>
      </c>
      <c r="I378" s="176"/>
      <c r="J378" s="247"/>
      <c r="K378" s="176"/>
      <c r="L378" s="248">
        <f>'ID-forn_proc'!J74</f>
        <v>0</v>
      </c>
      <c r="M378" s="176"/>
      <c r="N378" s="591"/>
      <c r="O378" s="591"/>
      <c r="P378" s="591"/>
      <c r="Q378" s="259"/>
      <c r="R378" s="249"/>
    </row>
    <row r="379" spans="2:18" s="169" customFormat="1" ht="5.25" customHeight="1" x14ac:dyDescent="0.2">
      <c r="B379" s="141"/>
      <c r="C379" s="256"/>
      <c r="D379" s="174"/>
      <c r="E379" s="17"/>
      <c r="F379" s="17"/>
      <c r="G379" s="113"/>
      <c r="H379" s="17"/>
      <c r="I379" s="17"/>
      <c r="J379" s="231"/>
      <c r="K379" s="17"/>
      <c r="L379" s="183"/>
      <c r="M379" s="17"/>
      <c r="N379" s="245"/>
      <c r="O379" s="17"/>
      <c r="P379" s="245"/>
      <c r="Q379" s="257"/>
      <c r="R379" s="142"/>
    </row>
    <row r="380" spans="2:18" s="137" customFormat="1" ht="27.75" customHeight="1" x14ac:dyDescent="0.2">
      <c r="B380" s="246"/>
      <c r="C380" s="258"/>
      <c r="D380" s="173" t="s">
        <v>62</v>
      </c>
      <c r="E380" s="176"/>
      <c r="F380" s="175" t="str">
        <f>'ID-forn_proc'!F75</f>
        <v>Nome_4</v>
      </c>
      <c r="G380" s="146"/>
      <c r="H380" s="175">
        <f>'ID-forn_proc'!H75</f>
        <v>0</v>
      </c>
      <c r="I380" s="176"/>
      <c r="J380" s="247"/>
      <c r="K380" s="176"/>
      <c r="L380" s="248">
        <f>'ID-forn_proc'!J75</f>
        <v>0</v>
      </c>
      <c r="M380" s="176"/>
      <c r="N380" s="591"/>
      <c r="O380" s="591"/>
      <c r="P380" s="591"/>
      <c r="Q380" s="259"/>
      <c r="R380" s="249"/>
    </row>
    <row r="381" spans="2:18" s="169" customFormat="1" ht="5.25" customHeight="1" x14ac:dyDescent="0.2">
      <c r="B381" s="141"/>
      <c r="C381" s="256"/>
      <c r="D381" s="174"/>
      <c r="E381" s="17"/>
      <c r="F381" s="17"/>
      <c r="G381" s="113"/>
      <c r="H381" s="17"/>
      <c r="I381" s="17"/>
      <c r="J381" s="231"/>
      <c r="K381" s="17"/>
      <c r="L381" s="183"/>
      <c r="M381" s="17"/>
      <c r="N381" s="245"/>
      <c r="O381" s="17"/>
      <c r="P381" s="245"/>
      <c r="Q381" s="257"/>
      <c r="R381" s="142"/>
    </row>
    <row r="382" spans="2:18" s="137" customFormat="1" ht="27.75" customHeight="1" x14ac:dyDescent="0.2">
      <c r="B382" s="246"/>
      <c r="C382" s="258"/>
      <c r="D382" s="173" t="s">
        <v>178</v>
      </c>
      <c r="E382" s="176"/>
      <c r="F382" s="175" t="str">
        <f>'ID-forn_proc'!F76</f>
        <v>Nome_5</v>
      </c>
      <c r="G382" s="146"/>
      <c r="H382" s="175">
        <f>'ID-forn_proc'!H76</f>
        <v>0</v>
      </c>
      <c r="I382" s="176"/>
      <c r="J382" s="247"/>
      <c r="K382" s="176"/>
      <c r="L382" s="248">
        <f>'ID-forn_proc'!J76</f>
        <v>0</v>
      </c>
      <c r="M382" s="176"/>
      <c r="N382" s="591"/>
      <c r="O382" s="591"/>
      <c r="P382" s="591"/>
      <c r="Q382" s="259"/>
      <c r="R382" s="249"/>
    </row>
    <row r="383" spans="2:18" s="169" customFormat="1" ht="5.25" customHeight="1" x14ac:dyDescent="0.2">
      <c r="B383" s="141"/>
      <c r="C383" s="256"/>
      <c r="D383" s="174"/>
      <c r="E383" s="17"/>
      <c r="F383" s="17"/>
      <c r="G383" s="113"/>
      <c r="H383" s="17"/>
      <c r="I383" s="17"/>
      <c r="J383" s="231"/>
      <c r="K383" s="17"/>
      <c r="L383" s="183"/>
      <c r="M383" s="17"/>
      <c r="N383" s="245"/>
      <c r="O383" s="17"/>
      <c r="P383" s="245"/>
      <c r="Q383" s="257"/>
      <c r="R383" s="142"/>
    </row>
    <row r="384" spans="2:18" s="137" customFormat="1" ht="27.75" customHeight="1" x14ac:dyDescent="0.2">
      <c r="B384" s="246"/>
      <c r="C384" s="258"/>
      <c r="D384" s="173" t="s">
        <v>107</v>
      </c>
      <c r="E384" s="176"/>
      <c r="F384" s="175" t="str">
        <f>'ID-forn_proc'!F77</f>
        <v>Nome_6</v>
      </c>
      <c r="G384" s="146"/>
      <c r="H384" s="175">
        <f>'ID-forn_proc'!H77</f>
        <v>0</v>
      </c>
      <c r="I384" s="176"/>
      <c r="J384" s="247"/>
      <c r="K384" s="176"/>
      <c r="L384" s="248">
        <f>'ID-forn_proc'!J77</f>
        <v>0</v>
      </c>
      <c r="M384" s="176"/>
      <c r="N384" s="591"/>
      <c r="O384" s="591"/>
      <c r="P384" s="591"/>
      <c r="Q384" s="259"/>
      <c r="R384" s="249"/>
    </row>
    <row r="385" spans="2:18" s="169" customFormat="1" ht="5.25" customHeight="1" x14ac:dyDescent="0.2">
      <c r="B385" s="141"/>
      <c r="C385" s="256"/>
      <c r="D385" s="174"/>
      <c r="E385" s="17"/>
      <c r="F385" s="17"/>
      <c r="G385" s="113"/>
      <c r="H385" s="17"/>
      <c r="I385" s="17"/>
      <c r="J385" s="231"/>
      <c r="K385" s="17"/>
      <c r="L385" s="183"/>
      <c r="M385" s="17"/>
      <c r="N385" s="245"/>
      <c r="O385" s="17"/>
      <c r="P385" s="245"/>
      <c r="Q385" s="257"/>
      <c r="R385" s="142"/>
    </row>
    <row r="386" spans="2:18" s="137" customFormat="1" ht="27.75" customHeight="1" x14ac:dyDescent="0.2">
      <c r="B386" s="246"/>
      <c r="C386" s="258"/>
      <c r="D386" s="173" t="s">
        <v>57</v>
      </c>
      <c r="E386" s="176"/>
      <c r="F386" s="175" t="str">
        <f>'ID-forn_proc'!F78</f>
        <v>Nome_7</v>
      </c>
      <c r="G386" s="146"/>
      <c r="H386" s="175">
        <f>'ID-forn_proc'!H78</f>
        <v>0</v>
      </c>
      <c r="I386" s="176"/>
      <c r="J386" s="247"/>
      <c r="K386" s="176"/>
      <c r="L386" s="248">
        <f>'ID-forn_proc'!J78</f>
        <v>0</v>
      </c>
      <c r="M386" s="176"/>
      <c r="N386" s="591"/>
      <c r="O386" s="591"/>
      <c r="P386" s="591"/>
      <c r="Q386" s="259"/>
      <c r="R386" s="249"/>
    </row>
    <row r="387" spans="2:18" s="169" customFormat="1" ht="5.25" customHeight="1" x14ac:dyDescent="0.2">
      <c r="B387" s="141"/>
      <c r="C387" s="256"/>
      <c r="D387" s="174"/>
      <c r="E387" s="17"/>
      <c r="F387" s="17"/>
      <c r="G387" s="113"/>
      <c r="H387" s="17"/>
      <c r="I387" s="17"/>
      <c r="J387" s="231"/>
      <c r="K387" s="17"/>
      <c r="L387" s="183"/>
      <c r="M387" s="17"/>
      <c r="N387" s="245"/>
      <c r="O387" s="17"/>
      <c r="P387" s="245"/>
      <c r="Q387" s="257"/>
      <c r="R387" s="142"/>
    </row>
    <row r="388" spans="2:18" s="137" customFormat="1" ht="27.75" customHeight="1" x14ac:dyDescent="0.2">
      <c r="B388" s="246"/>
      <c r="C388" s="258"/>
      <c r="D388" s="173" t="s">
        <v>58</v>
      </c>
      <c r="E388" s="176"/>
      <c r="F388" s="175" t="str">
        <f>'ID-forn_proc'!F79</f>
        <v>Nome_8</v>
      </c>
      <c r="G388" s="146"/>
      <c r="H388" s="175">
        <f>'ID-forn_proc'!H79</f>
        <v>0</v>
      </c>
      <c r="I388" s="176"/>
      <c r="J388" s="247"/>
      <c r="K388" s="176"/>
      <c r="L388" s="248">
        <f>'ID-forn_proc'!J79</f>
        <v>0</v>
      </c>
      <c r="M388" s="176"/>
      <c r="N388" s="591"/>
      <c r="O388" s="591"/>
      <c r="P388" s="591"/>
      <c r="Q388" s="259"/>
      <c r="R388" s="249"/>
    </row>
    <row r="389" spans="2:18" s="169" customFormat="1" ht="5.25" customHeight="1" x14ac:dyDescent="0.2">
      <c r="B389" s="141"/>
      <c r="C389" s="256"/>
      <c r="D389" s="174"/>
      <c r="E389" s="17"/>
      <c r="F389" s="17"/>
      <c r="G389" s="113"/>
      <c r="H389" s="17"/>
      <c r="I389" s="17"/>
      <c r="J389" s="231"/>
      <c r="K389" s="17"/>
      <c r="L389" s="183"/>
      <c r="M389" s="17"/>
      <c r="N389" s="245"/>
      <c r="O389" s="17"/>
      <c r="P389" s="245"/>
      <c r="Q389" s="257"/>
      <c r="R389" s="142"/>
    </row>
    <row r="390" spans="2:18" s="137" customFormat="1" ht="27.75" customHeight="1" x14ac:dyDescent="0.2">
      <c r="B390" s="246"/>
      <c r="C390" s="258"/>
      <c r="D390" s="173" t="s">
        <v>59</v>
      </c>
      <c r="E390" s="176"/>
      <c r="F390" s="175" t="str">
        <f>'ID-forn_proc'!F80</f>
        <v>Nome_9</v>
      </c>
      <c r="G390" s="146"/>
      <c r="H390" s="175">
        <f>'ID-forn_proc'!H80</f>
        <v>0</v>
      </c>
      <c r="I390" s="176"/>
      <c r="J390" s="247"/>
      <c r="K390" s="176"/>
      <c r="L390" s="248">
        <f>'ID-forn_proc'!J80</f>
        <v>0</v>
      </c>
      <c r="M390" s="176"/>
      <c r="N390" s="591"/>
      <c r="O390" s="591"/>
      <c r="P390" s="591"/>
      <c r="Q390" s="259"/>
      <c r="R390" s="249"/>
    </row>
    <row r="391" spans="2:18" s="169" customFormat="1" ht="5.25" customHeight="1" x14ac:dyDescent="0.2">
      <c r="B391" s="141"/>
      <c r="C391" s="256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257"/>
      <c r="R391" s="142"/>
    </row>
    <row r="392" spans="2:18" s="169" customFormat="1" ht="5.25" customHeight="1" x14ac:dyDescent="0.2">
      <c r="B392" s="141"/>
      <c r="C392" s="260"/>
      <c r="D392" s="261"/>
      <c r="E392" s="261"/>
      <c r="F392" s="261"/>
      <c r="G392" s="261"/>
      <c r="H392" s="261"/>
      <c r="I392" s="261"/>
      <c r="J392" s="261"/>
      <c r="K392" s="261"/>
      <c r="L392" s="261"/>
      <c r="M392" s="261"/>
      <c r="N392" s="261"/>
      <c r="O392" s="261"/>
      <c r="P392" s="261"/>
      <c r="Q392" s="262"/>
      <c r="R392" s="142"/>
    </row>
    <row r="393" spans="2:18" s="169" customFormat="1" x14ac:dyDescent="0.2">
      <c r="B393" s="141"/>
      <c r="C393" s="17"/>
      <c r="D393" s="17"/>
      <c r="E393" s="17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7"/>
      <c r="R393" s="142"/>
    </row>
    <row r="394" spans="2:18" x14ac:dyDescent="0.2">
      <c r="B394" s="141"/>
      <c r="C394" s="162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4"/>
      <c r="R394" s="142"/>
    </row>
    <row r="395" spans="2:18" x14ac:dyDescent="0.2">
      <c r="B395" s="141"/>
      <c r="C395" s="165"/>
      <c r="D395" s="540" t="s">
        <v>41</v>
      </c>
      <c r="E395" s="541"/>
      <c r="F395" s="541"/>
      <c r="G395" s="541"/>
      <c r="H395" s="541"/>
      <c r="I395" s="541"/>
      <c r="J395" s="541"/>
      <c r="K395" s="541"/>
      <c r="L395" s="541"/>
      <c r="M395" s="541"/>
      <c r="N395" s="541"/>
      <c r="O395" s="541"/>
      <c r="P395" s="542"/>
      <c r="Q395" s="166"/>
      <c r="R395" s="142"/>
    </row>
    <row r="396" spans="2:18" ht="5.25" customHeight="1" x14ac:dyDescent="0.2">
      <c r="B396" s="141"/>
      <c r="C396" s="165"/>
      <c r="D396" s="193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66"/>
      <c r="R396" s="142"/>
    </row>
    <row r="397" spans="2:18" x14ac:dyDescent="0.2">
      <c r="B397" s="141"/>
      <c r="C397" s="165"/>
      <c r="D397" s="571"/>
      <c r="E397" s="572"/>
      <c r="F397" s="572"/>
      <c r="G397" s="572"/>
      <c r="H397" s="572"/>
      <c r="I397" s="572"/>
      <c r="J397" s="572"/>
      <c r="K397" s="572"/>
      <c r="L397" s="572"/>
      <c r="M397" s="572"/>
      <c r="N397" s="572"/>
      <c r="O397" s="572"/>
      <c r="P397" s="573"/>
      <c r="Q397" s="166"/>
      <c r="R397" s="142"/>
    </row>
    <row r="398" spans="2:18" x14ac:dyDescent="0.2">
      <c r="B398" s="141"/>
      <c r="C398" s="165"/>
      <c r="D398" s="574"/>
      <c r="E398" s="575"/>
      <c r="F398" s="575"/>
      <c r="G398" s="575"/>
      <c r="H398" s="575"/>
      <c r="I398" s="575"/>
      <c r="J398" s="575"/>
      <c r="K398" s="575"/>
      <c r="L398" s="575"/>
      <c r="M398" s="575"/>
      <c r="N398" s="575"/>
      <c r="O398" s="575"/>
      <c r="P398" s="576"/>
      <c r="Q398" s="166"/>
      <c r="R398" s="142"/>
    </row>
    <row r="399" spans="2:18" x14ac:dyDescent="0.2">
      <c r="B399" s="141"/>
      <c r="C399" s="165"/>
      <c r="D399" s="574"/>
      <c r="E399" s="575"/>
      <c r="F399" s="575"/>
      <c r="G399" s="575"/>
      <c r="H399" s="575"/>
      <c r="I399" s="575"/>
      <c r="J399" s="575"/>
      <c r="K399" s="575"/>
      <c r="L399" s="575"/>
      <c r="M399" s="575"/>
      <c r="N399" s="575"/>
      <c r="O399" s="575"/>
      <c r="P399" s="576"/>
      <c r="Q399" s="166"/>
      <c r="R399" s="142"/>
    </row>
    <row r="400" spans="2:18" x14ac:dyDescent="0.2">
      <c r="B400" s="141"/>
      <c r="C400" s="165"/>
      <c r="D400" s="574"/>
      <c r="E400" s="575"/>
      <c r="F400" s="575"/>
      <c r="G400" s="575"/>
      <c r="H400" s="575"/>
      <c r="I400" s="575"/>
      <c r="J400" s="575"/>
      <c r="K400" s="575"/>
      <c r="L400" s="575"/>
      <c r="M400" s="575"/>
      <c r="N400" s="575"/>
      <c r="O400" s="575"/>
      <c r="P400" s="576"/>
      <c r="Q400" s="166"/>
      <c r="R400" s="142"/>
    </row>
    <row r="401" spans="2:18" x14ac:dyDescent="0.2">
      <c r="B401" s="141"/>
      <c r="C401" s="165"/>
      <c r="D401" s="574"/>
      <c r="E401" s="575"/>
      <c r="F401" s="575"/>
      <c r="G401" s="575"/>
      <c r="H401" s="575"/>
      <c r="I401" s="575"/>
      <c r="J401" s="575"/>
      <c r="K401" s="575"/>
      <c r="L401" s="575"/>
      <c r="M401" s="575"/>
      <c r="N401" s="575"/>
      <c r="O401" s="575"/>
      <c r="P401" s="576"/>
      <c r="Q401" s="166"/>
      <c r="R401" s="142"/>
    </row>
    <row r="402" spans="2:18" x14ac:dyDescent="0.2">
      <c r="B402" s="141"/>
      <c r="C402" s="165"/>
      <c r="D402" s="577"/>
      <c r="E402" s="578"/>
      <c r="F402" s="578"/>
      <c r="G402" s="578"/>
      <c r="H402" s="578"/>
      <c r="I402" s="578"/>
      <c r="J402" s="578"/>
      <c r="K402" s="578"/>
      <c r="L402" s="578"/>
      <c r="M402" s="578"/>
      <c r="N402" s="578"/>
      <c r="O402" s="578"/>
      <c r="P402" s="579"/>
      <c r="Q402" s="166"/>
      <c r="R402" s="142"/>
    </row>
    <row r="403" spans="2:18" ht="4.5" customHeight="1" x14ac:dyDescent="0.2">
      <c r="B403" s="141"/>
      <c r="C403" s="170"/>
      <c r="D403" s="51"/>
      <c r="E403" s="195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72"/>
      <c r="R403" s="142"/>
    </row>
    <row r="404" spans="2:18" ht="6.75" customHeight="1" thickBot="1" x14ac:dyDescent="0.25">
      <c r="B404" s="197"/>
      <c r="C404" s="198"/>
      <c r="D404" s="198"/>
      <c r="E404" s="198"/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9"/>
    </row>
    <row r="405" spans="2:18" ht="13.5" thickTop="1" x14ac:dyDescent="0.2">
      <c r="D405" s="136"/>
    </row>
    <row r="406" spans="2:18" x14ac:dyDescent="0.2">
      <c r="D406" s="136"/>
    </row>
  </sheetData>
  <mergeCells count="150">
    <mergeCell ref="N390:P390"/>
    <mergeCell ref="N372:P372"/>
    <mergeCell ref="N374:P374"/>
    <mergeCell ref="N376:P376"/>
    <mergeCell ref="N378:P378"/>
    <mergeCell ref="N380:P380"/>
    <mergeCell ref="N382:P382"/>
    <mergeCell ref="N384:P384"/>
    <mergeCell ref="N386:P386"/>
    <mergeCell ref="N388:P388"/>
    <mergeCell ref="J356:P356"/>
    <mergeCell ref="J358:P358"/>
    <mergeCell ref="J360:P360"/>
    <mergeCell ref="F363:H363"/>
    <mergeCell ref="F365:P366"/>
    <mergeCell ref="J344:P344"/>
    <mergeCell ref="J346:P346"/>
    <mergeCell ref="J348:P348"/>
    <mergeCell ref="J350:P350"/>
    <mergeCell ref="J352:P352"/>
    <mergeCell ref="J354:P354"/>
    <mergeCell ref="J324:P324"/>
    <mergeCell ref="J326:P326"/>
    <mergeCell ref="F329:H329"/>
    <mergeCell ref="F331:P332"/>
    <mergeCell ref="D336:P336"/>
    <mergeCell ref="J342:P342"/>
    <mergeCell ref="J312:P312"/>
    <mergeCell ref="J314:P314"/>
    <mergeCell ref="J316:P316"/>
    <mergeCell ref="J318:P318"/>
    <mergeCell ref="J320:P320"/>
    <mergeCell ref="J322:P322"/>
    <mergeCell ref="J292:P292"/>
    <mergeCell ref="F295:H295"/>
    <mergeCell ref="F297:P298"/>
    <mergeCell ref="D302:P302"/>
    <mergeCell ref="J308:P308"/>
    <mergeCell ref="J310:P310"/>
    <mergeCell ref="J280:P280"/>
    <mergeCell ref="J282:P282"/>
    <mergeCell ref="J284:P284"/>
    <mergeCell ref="J286:P286"/>
    <mergeCell ref="J288:P288"/>
    <mergeCell ref="J290:P290"/>
    <mergeCell ref="D268:P268"/>
    <mergeCell ref="J274:P274"/>
    <mergeCell ref="J276:P276"/>
    <mergeCell ref="J278:P278"/>
    <mergeCell ref="J248:P248"/>
    <mergeCell ref="J250:P250"/>
    <mergeCell ref="J252:P252"/>
    <mergeCell ref="J254:P254"/>
    <mergeCell ref="J256:P256"/>
    <mergeCell ref="J258:P258"/>
    <mergeCell ref="C5:D7"/>
    <mergeCell ref="E5:Q7"/>
    <mergeCell ref="J210:P210"/>
    <mergeCell ref="J214:P214"/>
    <mergeCell ref="F16:J16"/>
    <mergeCell ref="F12:J12"/>
    <mergeCell ref="D200:P200"/>
    <mergeCell ref="J206:P206"/>
    <mergeCell ref="J208:P208"/>
    <mergeCell ref="J23:P23"/>
    <mergeCell ref="J25:P25"/>
    <mergeCell ref="D132:P132"/>
    <mergeCell ref="J180:P180"/>
    <mergeCell ref="J182:P182"/>
    <mergeCell ref="J212:P212"/>
    <mergeCell ref="J46:P46"/>
    <mergeCell ref="J36:P36"/>
    <mergeCell ref="J174:P174"/>
    <mergeCell ref="F125:H125"/>
    <mergeCell ref="F127:P128"/>
    <mergeCell ref="J172:P172"/>
    <mergeCell ref="F159:H159"/>
    <mergeCell ref="F161:P162"/>
    <mergeCell ref="J138:P138"/>
    <mergeCell ref="D397:P402"/>
    <mergeCell ref="J184:P184"/>
    <mergeCell ref="J186:P186"/>
    <mergeCell ref="J76:P76"/>
    <mergeCell ref="J176:P176"/>
    <mergeCell ref="J140:P140"/>
    <mergeCell ref="J70:P70"/>
    <mergeCell ref="J178:P178"/>
    <mergeCell ref="J104:P104"/>
    <mergeCell ref="F93:P94"/>
    <mergeCell ref="D98:P98"/>
    <mergeCell ref="J84:P84"/>
    <mergeCell ref="J72:P72"/>
    <mergeCell ref="J74:P74"/>
    <mergeCell ref="D395:P395"/>
    <mergeCell ref="J188:P188"/>
    <mergeCell ref="J190:P190"/>
    <mergeCell ref="F193:H193"/>
    <mergeCell ref="F229:P230"/>
    <mergeCell ref="D234:P234"/>
    <mergeCell ref="J240:P240"/>
    <mergeCell ref="J242:P242"/>
    <mergeCell ref="J244:P244"/>
    <mergeCell ref="J246:P246"/>
    <mergeCell ref="D370:P370"/>
    <mergeCell ref="F195:P196"/>
    <mergeCell ref="J88:P88"/>
    <mergeCell ref="J86:P86"/>
    <mergeCell ref="J78:P78"/>
    <mergeCell ref="J80:P80"/>
    <mergeCell ref="J82:P82"/>
    <mergeCell ref="J154:P154"/>
    <mergeCell ref="J156:P156"/>
    <mergeCell ref="F91:H91"/>
    <mergeCell ref="J142:P142"/>
    <mergeCell ref="J120:P120"/>
    <mergeCell ref="J122:P122"/>
    <mergeCell ref="J118:P118"/>
    <mergeCell ref="J106:P106"/>
    <mergeCell ref="J108:P108"/>
    <mergeCell ref="J216:P216"/>
    <mergeCell ref="J218:P218"/>
    <mergeCell ref="J220:P220"/>
    <mergeCell ref="J222:P222"/>
    <mergeCell ref="J224:P224"/>
    <mergeCell ref="F227:H227"/>
    <mergeCell ref="F261:H261"/>
    <mergeCell ref="F263:P264"/>
    <mergeCell ref="D21:P21"/>
    <mergeCell ref="J114:P114"/>
    <mergeCell ref="J116:P116"/>
    <mergeCell ref="J110:P110"/>
    <mergeCell ref="J112:P112"/>
    <mergeCell ref="D166:P166"/>
    <mergeCell ref="J144:P144"/>
    <mergeCell ref="J146:P146"/>
    <mergeCell ref="J148:P148"/>
    <mergeCell ref="J150:P150"/>
    <mergeCell ref="J152:P152"/>
    <mergeCell ref="D30:P30"/>
    <mergeCell ref="J52:P52"/>
    <mergeCell ref="J54:P54"/>
    <mergeCell ref="J40:P40"/>
    <mergeCell ref="J50:P50"/>
    <mergeCell ref="J42:P42"/>
    <mergeCell ref="J44:P44"/>
    <mergeCell ref="J38:P38"/>
    <mergeCell ref="F59:P60"/>
    <mergeCell ref="F57:H57"/>
    <mergeCell ref="D64:P64"/>
    <mergeCell ref="J48:P48"/>
  </mergeCells>
  <phoneticPr fontId="12" type="noConversion"/>
  <conditionalFormatting sqref="D59:L63 D65:L65 Q171:Q198 D69:L71 C171:L173 C96:C99 Q130:Q133 C103:L105 C137:L139 Q137:Q167 D89:L99 E72:E88 C123:L133 C106:C122 E106:E122 C157:L167 C140:C156 E140:E156 C191:L198 C174:C190 E174:E190 D393:L393 O393:P393 O191:P198 O157:P167 O123:P133 O89:P99 O137:P139 O103:P105 O171:P173 O69:P71 O65:P65 O59:P63">
    <cfRule type="expression" dxfId="11" priority="15">
      <formula>$P$57="NO"</formula>
    </cfRule>
  </conditionalFormatting>
  <conditionalFormatting sqref="D229:L232 O229:P232">
    <cfRule type="expression" dxfId="10" priority="12">
      <formula>$P$57="NO"</formula>
    </cfRule>
  </conditionalFormatting>
  <conditionalFormatting sqref="D263:L266 O263:P266">
    <cfRule type="expression" dxfId="9" priority="11">
      <formula>$P$57="NO"</formula>
    </cfRule>
  </conditionalFormatting>
  <conditionalFormatting sqref="D297:L300 O297:P300">
    <cfRule type="expression" dxfId="8" priority="10">
      <formula>$P$57="NO"</formula>
    </cfRule>
  </conditionalFormatting>
  <conditionalFormatting sqref="D331:L334 O331:P334">
    <cfRule type="expression" dxfId="7" priority="9">
      <formula>$P$57="NO"</formula>
    </cfRule>
  </conditionalFormatting>
  <conditionalFormatting sqref="D365:L368 O365:P368">
    <cfRule type="expression" dxfId="6" priority="8">
      <formula>$P$57="NO"</formula>
    </cfRule>
  </conditionalFormatting>
  <conditionalFormatting sqref="M393:N393 M191:N198 M157:N167 M123:N133 M89:N99 M137:N139 M103:N105 M171:N173 M69:N71 M65:N65 M59:N63">
    <cfRule type="expression" dxfId="5" priority="6">
      <formula>$P$57="NO"</formula>
    </cfRule>
  </conditionalFormatting>
  <conditionalFormatting sqref="M229:N232">
    <cfRule type="expression" dxfId="4" priority="5">
      <formula>$P$57="NO"</formula>
    </cfRule>
  </conditionalFormatting>
  <conditionalFormatting sqref="M263:N266">
    <cfRule type="expression" dxfId="3" priority="4">
      <formula>$P$57="NO"</formula>
    </cfRule>
  </conditionalFormatting>
  <conditionalFormatting sqref="M297:N300">
    <cfRule type="expression" dxfId="2" priority="3">
      <formula>$P$57="NO"</formula>
    </cfRule>
  </conditionalFormatting>
  <conditionalFormatting sqref="M331:N334">
    <cfRule type="expression" dxfId="1" priority="2">
      <formula>$P$57="NO"</formula>
    </cfRule>
  </conditionalFormatting>
  <conditionalFormatting sqref="M365:N368">
    <cfRule type="expression" dxfId="0" priority="1">
      <formula>$P$57="NO"</formula>
    </cfRule>
  </conditionalFormatting>
  <dataValidations count="2">
    <dataValidation type="list" allowBlank="1" showInputMessage="1" showErrorMessage="1" sqref="P57 P193 P125 P91 P159 P227 P261 P295 P329 P363 N57 N193 N125 N91 N159 N227 N261 N295 N329 N363">
      <formula1>limitazioni</formula1>
    </dataValidation>
    <dataValidation type="list" allowBlank="1" showInputMessage="1" showErrorMessage="1" sqref="F57:H57 F193:H193 F125:H125 F91:H91 F159:H159 F227:H227 F261:H261 F295:H295 F329:H329 F363:H363">
      <formula1>Prop_fin_qual</formula1>
    </dataValidation>
  </dataValidations>
  <hyperlinks>
    <hyperlink ref="D2" location="Menu!A1" display="Back to Menu"/>
  </hyperlinks>
  <pageMargins left="0.70866141732283472" right="0.70866141732283472" top="0.21" bottom="0.2" header="0.17" footer="0.17"/>
  <pageSetup paperSize="9" scale="64" fitToHeight="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B3:F123"/>
  <sheetViews>
    <sheetView workbookViewId="0">
      <selection activeCell="B20" sqref="B20"/>
    </sheetView>
  </sheetViews>
  <sheetFormatPr defaultRowHeight="12.75" x14ac:dyDescent="0.2"/>
  <cols>
    <col min="2" max="2" width="42.28515625" bestFit="1" customWidth="1"/>
    <col min="3" max="3" width="21" customWidth="1"/>
    <col min="4" max="4" width="16.5703125" bestFit="1" customWidth="1"/>
  </cols>
  <sheetData>
    <row r="3" spans="2:4" x14ac:dyDescent="0.2">
      <c r="B3" s="8" t="s">
        <v>83</v>
      </c>
      <c r="C3" s="8" t="s">
        <v>300</v>
      </c>
      <c r="D3" s="8" t="s">
        <v>406</v>
      </c>
    </row>
    <row r="4" spans="2:4" x14ac:dyDescent="0.2">
      <c r="B4" s="1" t="s">
        <v>42</v>
      </c>
      <c r="C4" s="278" t="s">
        <v>274</v>
      </c>
      <c r="D4" s="280" t="s">
        <v>303</v>
      </c>
    </row>
    <row r="5" spans="2:4" x14ac:dyDescent="0.2">
      <c r="B5" s="1" t="s">
        <v>43</v>
      </c>
      <c r="C5" s="278" t="s">
        <v>275</v>
      </c>
      <c r="D5" s="280" t="s">
        <v>304</v>
      </c>
    </row>
    <row r="6" spans="2:4" x14ac:dyDescent="0.2">
      <c r="B6" s="1" t="s">
        <v>44</v>
      </c>
      <c r="C6" s="278" t="s">
        <v>276</v>
      </c>
      <c r="D6" s="280" t="s">
        <v>305</v>
      </c>
    </row>
    <row r="7" spans="2:4" x14ac:dyDescent="0.2">
      <c r="B7" s="1"/>
      <c r="C7" s="278" t="s">
        <v>277</v>
      </c>
      <c r="D7" s="280" t="s">
        <v>306</v>
      </c>
    </row>
    <row r="8" spans="2:4" x14ac:dyDescent="0.2">
      <c r="B8" s="8" t="s">
        <v>84</v>
      </c>
      <c r="C8" s="278" t="s">
        <v>278</v>
      </c>
      <c r="D8" s="280" t="s">
        <v>307</v>
      </c>
    </row>
    <row r="9" spans="2:4" x14ac:dyDescent="0.2">
      <c r="B9" s="1" t="s">
        <v>45</v>
      </c>
      <c r="C9" s="278" t="s">
        <v>279</v>
      </c>
      <c r="D9" s="280" t="s">
        <v>308</v>
      </c>
    </row>
    <row r="10" spans="2:4" x14ac:dyDescent="0.2">
      <c r="B10" s="1" t="s">
        <v>46</v>
      </c>
      <c r="C10" s="278" t="s">
        <v>280</v>
      </c>
      <c r="D10" s="280" t="s">
        <v>309</v>
      </c>
    </row>
    <row r="11" spans="2:4" x14ac:dyDescent="0.2">
      <c r="B11" s="1" t="s">
        <v>47</v>
      </c>
      <c r="C11" s="278" t="s">
        <v>281</v>
      </c>
      <c r="D11" s="280" t="s">
        <v>310</v>
      </c>
    </row>
    <row r="12" spans="2:4" x14ac:dyDescent="0.2">
      <c r="B12" s="1" t="s">
        <v>463</v>
      </c>
      <c r="C12" s="278" t="s">
        <v>282</v>
      </c>
      <c r="D12" s="280" t="s">
        <v>311</v>
      </c>
    </row>
    <row r="13" spans="2:4" x14ac:dyDescent="0.2">
      <c r="B13" s="1"/>
      <c r="C13" s="278" t="s">
        <v>283</v>
      </c>
      <c r="D13" s="280" t="s">
        <v>312</v>
      </c>
    </row>
    <row r="14" spans="2:4" x14ac:dyDescent="0.2">
      <c r="B14" s="8" t="s">
        <v>130</v>
      </c>
      <c r="C14" s="278" t="s">
        <v>284</v>
      </c>
      <c r="D14" s="280" t="s">
        <v>313</v>
      </c>
    </row>
    <row r="15" spans="2:4" x14ac:dyDescent="0.2">
      <c r="B15" s="1" t="s">
        <v>132</v>
      </c>
      <c r="C15" s="278" t="s">
        <v>285</v>
      </c>
      <c r="D15" s="280" t="s">
        <v>314</v>
      </c>
    </row>
    <row r="16" spans="2:4" x14ac:dyDescent="0.2">
      <c r="B16" s="1" t="s">
        <v>133</v>
      </c>
      <c r="C16" s="278" t="s">
        <v>286</v>
      </c>
      <c r="D16" s="280" t="s">
        <v>315</v>
      </c>
    </row>
    <row r="17" spans="2:6" x14ac:dyDescent="0.2">
      <c r="B17" s="1" t="s">
        <v>131</v>
      </c>
      <c r="C17" s="278" t="s">
        <v>287</v>
      </c>
      <c r="D17" s="280" t="s">
        <v>316</v>
      </c>
    </row>
    <row r="18" spans="2:6" x14ac:dyDescent="0.2">
      <c r="B18" s="1" t="s">
        <v>195</v>
      </c>
      <c r="C18" s="278" t="s">
        <v>288</v>
      </c>
      <c r="D18" s="280" t="s">
        <v>317</v>
      </c>
    </row>
    <row r="19" spans="2:6" x14ac:dyDescent="0.2">
      <c r="B19" s="1"/>
      <c r="C19" s="278" t="s">
        <v>289</v>
      </c>
      <c r="D19" s="280" t="s">
        <v>318</v>
      </c>
    </row>
    <row r="20" spans="2:6" x14ac:dyDescent="0.2">
      <c r="B20" s="1"/>
      <c r="C20" s="278" t="s">
        <v>290</v>
      </c>
      <c r="D20" s="280" t="s">
        <v>319</v>
      </c>
    </row>
    <row r="21" spans="2:6" x14ac:dyDescent="0.2">
      <c r="B21" s="8" t="s">
        <v>91</v>
      </c>
      <c r="C21" s="278" t="s">
        <v>291</v>
      </c>
      <c r="D21" s="280" t="s">
        <v>320</v>
      </c>
    </row>
    <row r="22" spans="2:6" x14ac:dyDescent="0.2">
      <c r="B22" s="1" t="s">
        <v>136</v>
      </c>
      <c r="C22" s="278" t="s">
        <v>292</v>
      </c>
      <c r="D22" s="280" t="s">
        <v>321</v>
      </c>
    </row>
    <row r="23" spans="2:6" x14ac:dyDescent="0.2">
      <c r="B23" s="1" t="s">
        <v>196</v>
      </c>
      <c r="C23" s="278" t="s">
        <v>293</v>
      </c>
      <c r="D23" s="280" t="s">
        <v>322</v>
      </c>
    </row>
    <row r="24" spans="2:6" x14ac:dyDescent="0.2">
      <c r="B24" s="1" t="s">
        <v>137</v>
      </c>
      <c r="C24" s="278" t="s">
        <v>294</v>
      </c>
      <c r="D24" s="280" t="s">
        <v>323</v>
      </c>
    </row>
    <row r="25" spans="2:6" x14ac:dyDescent="0.2">
      <c r="B25" s="1" t="s">
        <v>193</v>
      </c>
      <c r="C25" s="278" t="s">
        <v>295</v>
      </c>
      <c r="D25" s="280" t="s">
        <v>324</v>
      </c>
    </row>
    <row r="26" spans="2:6" x14ac:dyDescent="0.2">
      <c r="B26" s="1" t="s">
        <v>92</v>
      </c>
      <c r="C26" s="278" t="s">
        <v>296</v>
      </c>
      <c r="D26" s="280" t="s">
        <v>278</v>
      </c>
    </row>
    <row r="27" spans="2:6" x14ac:dyDescent="0.2">
      <c r="C27" s="278" t="s">
        <v>297</v>
      </c>
      <c r="D27" s="280" t="s">
        <v>279</v>
      </c>
    </row>
    <row r="28" spans="2:6" x14ac:dyDescent="0.2">
      <c r="B28" s="8" t="s">
        <v>82</v>
      </c>
      <c r="C28" s="278" t="s">
        <v>298</v>
      </c>
      <c r="D28" s="280" t="s">
        <v>325</v>
      </c>
    </row>
    <row r="29" spans="2:6" x14ac:dyDescent="0.2">
      <c r="B29" s="1" t="s">
        <v>72</v>
      </c>
      <c r="C29" s="278" t="s">
        <v>299</v>
      </c>
      <c r="D29" s="280" t="s">
        <v>326</v>
      </c>
      <c r="F29" s="1"/>
    </row>
    <row r="30" spans="2:6" x14ac:dyDescent="0.2">
      <c r="B30" s="1" t="s">
        <v>73</v>
      </c>
      <c r="C30" s="278" t="s">
        <v>273</v>
      </c>
      <c r="D30" s="280" t="s">
        <v>280</v>
      </c>
      <c r="F30" s="1"/>
    </row>
    <row r="31" spans="2:6" x14ac:dyDescent="0.2">
      <c r="B31" s="1" t="s">
        <v>228</v>
      </c>
      <c r="D31" s="280" t="s">
        <v>327</v>
      </c>
      <c r="F31" s="1"/>
    </row>
    <row r="32" spans="2:6" x14ac:dyDescent="0.2">
      <c r="B32" s="1"/>
      <c r="D32" s="280" t="s">
        <v>328</v>
      </c>
      <c r="F32" s="1"/>
    </row>
    <row r="33" spans="2:6" x14ac:dyDescent="0.2">
      <c r="B33" s="8" t="s">
        <v>81</v>
      </c>
      <c r="D33" s="280" t="s">
        <v>329</v>
      </c>
      <c r="F33" s="1"/>
    </row>
    <row r="34" spans="2:6" x14ac:dyDescent="0.2">
      <c r="B34" s="237" t="s">
        <v>215</v>
      </c>
      <c r="D34" s="280" t="s">
        <v>330</v>
      </c>
      <c r="F34" s="1"/>
    </row>
    <row r="35" spans="2:6" x14ac:dyDescent="0.2">
      <c r="B35" s="238" t="s">
        <v>216</v>
      </c>
      <c r="D35" s="280" t="s">
        <v>331</v>
      </c>
      <c r="F35" s="1"/>
    </row>
    <row r="36" spans="2:6" x14ac:dyDescent="0.2">
      <c r="B36" s="1" t="s">
        <v>214</v>
      </c>
      <c r="D36" s="280" t="s">
        <v>332</v>
      </c>
      <c r="F36" s="1"/>
    </row>
    <row r="37" spans="2:6" x14ac:dyDescent="0.2">
      <c r="B37" s="1"/>
      <c r="D37" s="280" t="s">
        <v>333</v>
      </c>
    </row>
    <row r="38" spans="2:6" x14ac:dyDescent="0.2">
      <c r="B38" s="8" t="s">
        <v>80</v>
      </c>
      <c r="D38" s="280" t="s">
        <v>334</v>
      </c>
    </row>
    <row r="39" spans="2:6" x14ac:dyDescent="0.2">
      <c r="B39" s="1" t="s">
        <v>14</v>
      </c>
      <c r="D39" s="280" t="s">
        <v>335</v>
      </c>
    </row>
    <row r="40" spans="2:6" x14ac:dyDescent="0.2">
      <c r="B40" s="1" t="s">
        <v>48</v>
      </c>
      <c r="D40" s="280" t="s">
        <v>336</v>
      </c>
    </row>
    <row r="41" spans="2:6" x14ac:dyDescent="0.2">
      <c r="B41" s="1" t="s">
        <v>49</v>
      </c>
      <c r="D41" s="280" t="s">
        <v>337</v>
      </c>
    </row>
    <row r="42" spans="2:6" x14ac:dyDescent="0.2">
      <c r="D42" s="280" t="s">
        <v>338</v>
      </c>
    </row>
    <row r="43" spans="2:6" x14ac:dyDescent="0.2">
      <c r="B43" s="8" t="s">
        <v>78</v>
      </c>
      <c r="D43" s="280" t="s">
        <v>339</v>
      </c>
    </row>
    <row r="44" spans="2:6" x14ac:dyDescent="0.2">
      <c r="B44" s="1" t="s">
        <v>50</v>
      </c>
      <c r="D44" s="280" t="s">
        <v>340</v>
      </c>
    </row>
    <row r="45" spans="2:6" x14ac:dyDescent="0.2">
      <c r="B45" s="1" t="s">
        <v>51</v>
      </c>
      <c r="D45" s="280" t="s">
        <v>341</v>
      </c>
    </row>
    <row r="46" spans="2:6" x14ac:dyDescent="0.2">
      <c r="D46" s="280" t="s">
        <v>342</v>
      </c>
    </row>
    <row r="47" spans="2:6" x14ac:dyDescent="0.2">
      <c r="B47" s="8" t="s">
        <v>112</v>
      </c>
      <c r="D47" s="280" t="s">
        <v>343</v>
      </c>
    </row>
    <row r="48" spans="2:6" x14ac:dyDescent="0.2">
      <c r="B48" s="1" t="s">
        <v>50</v>
      </c>
      <c r="D48" s="280" t="s">
        <v>283</v>
      </c>
    </row>
    <row r="49" spans="2:4" x14ac:dyDescent="0.2">
      <c r="B49" s="1" t="s">
        <v>51</v>
      </c>
      <c r="D49" s="280" t="s">
        <v>344</v>
      </c>
    </row>
    <row r="50" spans="2:4" x14ac:dyDescent="0.2">
      <c r="B50" s="1" t="s">
        <v>111</v>
      </c>
      <c r="D50" s="280" t="s">
        <v>345</v>
      </c>
    </row>
    <row r="51" spans="2:4" x14ac:dyDescent="0.2">
      <c r="D51" s="280" t="s">
        <v>346</v>
      </c>
    </row>
    <row r="52" spans="2:4" x14ac:dyDescent="0.2">
      <c r="B52" s="8" t="s">
        <v>79</v>
      </c>
      <c r="D52" s="280" t="s">
        <v>347</v>
      </c>
    </row>
    <row r="53" spans="2:4" x14ac:dyDescent="0.2">
      <c r="B53" s="1" t="s">
        <v>144</v>
      </c>
      <c r="D53" s="280" t="s">
        <v>348</v>
      </c>
    </row>
    <row r="54" spans="2:4" x14ac:dyDescent="0.2">
      <c r="B54" s="1" t="s">
        <v>145</v>
      </c>
      <c r="D54" s="280" t="s">
        <v>349</v>
      </c>
    </row>
    <row r="55" spans="2:4" x14ac:dyDescent="0.2">
      <c r="B55" s="1" t="s">
        <v>146</v>
      </c>
      <c r="D55" s="280" t="s">
        <v>284</v>
      </c>
    </row>
    <row r="56" spans="2:4" x14ac:dyDescent="0.2">
      <c r="B56" s="1" t="s">
        <v>147</v>
      </c>
      <c r="D56" s="280" t="s">
        <v>285</v>
      </c>
    </row>
    <row r="57" spans="2:4" x14ac:dyDescent="0.2">
      <c r="D57" s="280" t="s">
        <v>350</v>
      </c>
    </row>
    <row r="58" spans="2:4" x14ac:dyDescent="0.2">
      <c r="B58" s="8" t="s">
        <v>74</v>
      </c>
      <c r="D58" s="280" t="s">
        <v>286</v>
      </c>
    </row>
    <row r="59" spans="2:4" x14ac:dyDescent="0.2">
      <c r="B59" t="s">
        <v>75</v>
      </c>
      <c r="D59" s="280" t="s">
        <v>351</v>
      </c>
    </row>
    <row r="60" spans="2:4" x14ac:dyDescent="0.2">
      <c r="B60" t="s">
        <v>151</v>
      </c>
      <c r="D60" s="280" t="s">
        <v>352</v>
      </c>
    </row>
    <row r="61" spans="2:4" x14ac:dyDescent="0.2">
      <c r="B61" s="1" t="s">
        <v>208</v>
      </c>
      <c r="D61" s="280" t="s">
        <v>353</v>
      </c>
    </row>
    <row r="62" spans="2:4" x14ac:dyDescent="0.2">
      <c r="B62" s="1" t="s">
        <v>210</v>
      </c>
      <c r="D62" s="280" t="s">
        <v>354</v>
      </c>
    </row>
    <row r="63" spans="2:4" x14ac:dyDescent="0.2">
      <c r="B63" s="1" t="s">
        <v>209</v>
      </c>
      <c r="D63" s="280" t="s">
        <v>355</v>
      </c>
    </row>
    <row r="64" spans="2:4" x14ac:dyDescent="0.2">
      <c r="B64" t="s">
        <v>76</v>
      </c>
      <c r="D64" s="280" t="s">
        <v>287</v>
      </c>
    </row>
    <row r="65" spans="2:4" x14ac:dyDescent="0.2">
      <c r="B65" t="s">
        <v>77</v>
      </c>
      <c r="D65" s="280" t="s">
        <v>356</v>
      </c>
    </row>
    <row r="66" spans="2:4" x14ac:dyDescent="0.2">
      <c r="D66" s="280" t="s">
        <v>288</v>
      </c>
    </row>
    <row r="67" spans="2:4" x14ac:dyDescent="0.2">
      <c r="B67" s="8" t="s">
        <v>86</v>
      </c>
      <c r="D67" s="280" t="s">
        <v>357</v>
      </c>
    </row>
    <row r="68" spans="2:4" x14ac:dyDescent="0.2">
      <c r="B68" s="1" t="s">
        <v>87</v>
      </c>
      <c r="D68" s="280" t="s">
        <v>358</v>
      </c>
    </row>
    <row r="69" spans="2:4" x14ac:dyDescent="0.2">
      <c r="B69" s="1" t="s">
        <v>88</v>
      </c>
      <c r="D69" s="280" t="s">
        <v>359</v>
      </c>
    </row>
    <row r="70" spans="2:4" x14ac:dyDescent="0.2">
      <c r="B70" s="1" t="s">
        <v>89</v>
      </c>
      <c r="D70" s="280" t="s">
        <v>289</v>
      </c>
    </row>
    <row r="71" spans="2:4" x14ac:dyDescent="0.2">
      <c r="B71" s="1" t="s">
        <v>90</v>
      </c>
      <c r="D71" s="280" t="s">
        <v>290</v>
      </c>
    </row>
    <row r="72" spans="2:4" x14ac:dyDescent="0.2">
      <c r="D72" s="280" t="s">
        <v>360</v>
      </c>
    </row>
    <row r="73" spans="2:4" x14ac:dyDescent="0.2">
      <c r="B73" t="s">
        <v>122</v>
      </c>
      <c r="D73" s="280" t="s">
        <v>361</v>
      </c>
    </row>
    <row r="74" spans="2:4" x14ac:dyDescent="0.2">
      <c r="D74" s="280" t="s">
        <v>362</v>
      </c>
    </row>
    <row r="75" spans="2:4" x14ac:dyDescent="0.2">
      <c r="B75" s="12" t="s">
        <v>134</v>
      </c>
      <c r="D75" s="280" t="s">
        <v>363</v>
      </c>
    </row>
    <row r="76" spans="2:4" x14ac:dyDescent="0.2">
      <c r="B76" t="s">
        <v>135</v>
      </c>
      <c r="D76" s="280" t="s">
        <v>364</v>
      </c>
    </row>
    <row r="77" spans="2:4" x14ac:dyDescent="0.2">
      <c r="B77" s="1" t="s">
        <v>408</v>
      </c>
      <c r="D77" s="280" t="s">
        <v>365</v>
      </c>
    </row>
    <row r="78" spans="2:4" x14ac:dyDescent="0.2">
      <c r="D78" s="280" t="s">
        <v>291</v>
      </c>
    </row>
    <row r="79" spans="2:4" x14ac:dyDescent="0.2">
      <c r="B79" s="8" t="s">
        <v>148</v>
      </c>
      <c r="D79" s="280" t="s">
        <v>366</v>
      </c>
    </row>
    <row r="80" spans="2:4" x14ac:dyDescent="0.2">
      <c r="B80" t="s">
        <v>85</v>
      </c>
      <c r="D80" s="280" t="s">
        <v>367</v>
      </c>
    </row>
    <row r="81" spans="2:4" x14ac:dyDescent="0.2">
      <c r="B81" t="s">
        <v>110</v>
      </c>
      <c r="D81" s="280" t="s">
        <v>368</v>
      </c>
    </row>
    <row r="82" spans="2:4" x14ac:dyDescent="0.2">
      <c r="D82" s="280" t="s">
        <v>369</v>
      </c>
    </row>
    <row r="83" spans="2:4" x14ac:dyDescent="0.2">
      <c r="B83" s="8" t="s">
        <v>153</v>
      </c>
      <c r="D83" s="280" t="s">
        <v>370</v>
      </c>
    </row>
    <row r="84" spans="2:4" x14ac:dyDescent="0.2">
      <c r="B84" t="s">
        <v>154</v>
      </c>
      <c r="D84" s="280" t="s">
        <v>371</v>
      </c>
    </row>
    <row r="85" spans="2:4" x14ac:dyDescent="0.2">
      <c r="B85" t="s">
        <v>155</v>
      </c>
      <c r="D85" s="280" t="s">
        <v>372</v>
      </c>
    </row>
    <row r="86" spans="2:4" x14ac:dyDescent="0.2">
      <c r="B86" t="s">
        <v>156</v>
      </c>
      <c r="D86" s="280" t="s">
        <v>373</v>
      </c>
    </row>
    <row r="87" spans="2:4" x14ac:dyDescent="0.2">
      <c r="B87" t="s">
        <v>157</v>
      </c>
      <c r="D87" s="280" t="s">
        <v>374</v>
      </c>
    </row>
    <row r="88" spans="2:4" x14ac:dyDescent="0.2">
      <c r="B88" t="s">
        <v>158</v>
      </c>
      <c r="D88" s="280" t="s">
        <v>292</v>
      </c>
    </row>
    <row r="89" spans="2:4" x14ac:dyDescent="0.2">
      <c r="D89" s="280" t="s">
        <v>375</v>
      </c>
    </row>
    <row r="90" spans="2:4" x14ac:dyDescent="0.2">
      <c r="B90" s="8" t="s">
        <v>201</v>
      </c>
      <c r="D90" s="280" t="s">
        <v>376</v>
      </c>
    </row>
    <row r="91" spans="2:4" x14ac:dyDescent="0.2">
      <c r="B91" s="1" t="s">
        <v>202</v>
      </c>
      <c r="D91" s="280" t="s">
        <v>377</v>
      </c>
    </row>
    <row r="92" spans="2:4" x14ac:dyDescent="0.2">
      <c r="B92" s="1" t="s">
        <v>204</v>
      </c>
      <c r="D92" s="280" t="s">
        <v>293</v>
      </c>
    </row>
    <row r="93" spans="2:4" x14ac:dyDescent="0.2">
      <c r="B93" s="1" t="s">
        <v>203</v>
      </c>
      <c r="D93" s="280" t="s">
        <v>378</v>
      </c>
    </row>
    <row r="94" spans="2:4" x14ac:dyDescent="0.2">
      <c r="B94" s="1" t="s">
        <v>205</v>
      </c>
      <c r="D94" s="280" t="s">
        <v>379</v>
      </c>
    </row>
    <row r="95" spans="2:4" x14ac:dyDescent="0.2">
      <c r="D95" s="280" t="s">
        <v>380</v>
      </c>
    </row>
    <row r="96" spans="2:4" x14ac:dyDescent="0.2">
      <c r="B96" s="8" t="s">
        <v>220</v>
      </c>
      <c r="D96" s="280" t="s">
        <v>381</v>
      </c>
    </row>
    <row r="97" spans="2:4" x14ac:dyDescent="0.2">
      <c r="B97" s="1" t="s">
        <v>221</v>
      </c>
      <c r="D97" s="280" t="s">
        <v>382</v>
      </c>
    </row>
    <row r="98" spans="2:4" x14ac:dyDescent="0.2">
      <c r="B98" s="1" t="s">
        <v>222</v>
      </c>
      <c r="D98" s="280" t="s">
        <v>383</v>
      </c>
    </row>
    <row r="99" spans="2:4" x14ac:dyDescent="0.2">
      <c r="D99" s="280" t="s">
        <v>384</v>
      </c>
    </row>
    <row r="100" spans="2:4" x14ac:dyDescent="0.2">
      <c r="B100" s="1" t="s">
        <v>242</v>
      </c>
      <c r="D100" s="280" t="s">
        <v>295</v>
      </c>
    </row>
    <row r="101" spans="2:4" x14ac:dyDescent="0.2">
      <c r="B101" s="1" t="s">
        <v>245</v>
      </c>
      <c r="D101" s="280" t="s">
        <v>296</v>
      </c>
    </row>
    <row r="102" spans="2:4" x14ac:dyDescent="0.2">
      <c r="B102" s="1" t="s">
        <v>243</v>
      </c>
      <c r="D102" s="280" t="s">
        <v>297</v>
      </c>
    </row>
    <row r="103" spans="2:4" x14ac:dyDescent="0.2">
      <c r="B103" s="1" t="s">
        <v>244</v>
      </c>
      <c r="D103" s="280" t="s">
        <v>385</v>
      </c>
    </row>
    <row r="104" spans="2:4" x14ac:dyDescent="0.2">
      <c r="D104" s="280" t="s">
        <v>386</v>
      </c>
    </row>
    <row r="105" spans="2:4" x14ac:dyDescent="0.2">
      <c r="D105" s="280" t="s">
        <v>387</v>
      </c>
    </row>
    <row r="106" spans="2:4" x14ac:dyDescent="0.2">
      <c r="D106" s="280" t="s">
        <v>388</v>
      </c>
    </row>
    <row r="107" spans="2:4" x14ac:dyDescent="0.2">
      <c r="D107" s="280" t="s">
        <v>389</v>
      </c>
    </row>
    <row r="108" spans="2:4" x14ac:dyDescent="0.2">
      <c r="D108" s="280" t="s">
        <v>390</v>
      </c>
    </row>
    <row r="109" spans="2:4" x14ac:dyDescent="0.2">
      <c r="D109" s="280" t="s">
        <v>391</v>
      </c>
    </row>
    <row r="110" spans="2:4" x14ac:dyDescent="0.2">
      <c r="D110" s="280" t="s">
        <v>392</v>
      </c>
    </row>
    <row r="111" spans="2:4" x14ac:dyDescent="0.2">
      <c r="D111" s="280" t="s">
        <v>393</v>
      </c>
    </row>
    <row r="112" spans="2:4" x14ac:dyDescent="0.2">
      <c r="D112" s="280" t="s">
        <v>394</v>
      </c>
    </row>
    <row r="113" spans="4:4" x14ac:dyDescent="0.2">
      <c r="D113" s="280" t="s">
        <v>395</v>
      </c>
    </row>
    <row r="114" spans="4:4" x14ac:dyDescent="0.2">
      <c r="D114" s="280" t="s">
        <v>396</v>
      </c>
    </row>
    <row r="115" spans="4:4" x14ac:dyDescent="0.2">
      <c r="D115" s="280" t="s">
        <v>397</v>
      </c>
    </row>
    <row r="116" spans="4:4" x14ac:dyDescent="0.2">
      <c r="D116" s="280" t="s">
        <v>398</v>
      </c>
    </row>
    <row r="117" spans="4:4" x14ac:dyDescent="0.2">
      <c r="D117" s="280" t="s">
        <v>399</v>
      </c>
    </row>
    <row r="118" spans="4:4" x14ac:dyDescent="0.2">
      <c r="D118" s="280" t="s">
        <v>400</v>
      </c>
    </row>
    <row r="119" spans="4:4" x14ac:dyDescent="0.2">
      <c r="D119" s="280" t="s">
        <v>401</v>
      </c>
    </row>
    <row r="120" spans="4:4" x14ac:dyDescent="0.2">
      <c r="D120" s="280" t="s">
        <v>402</v>
      </c>
    </row>
    <row r="121" spans="4:4" x14ac:dyDescent="0.2">
      <c r="D121" s="280" t="s">
        <v>403</v>
      </c>
    </row>
    <row r="122" spans="4:4" x14ac:dyDescent="0.2">
      <c r="D122" s="280" t="s">
        <v>404</v>
      </c>
    </row>
    <row r="123" spans="4:4" x14ac:dyDescent="0.2">
      <c r="D123" s="280" t="s">
        <v>405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H41"/>
  <sheetViews>
    <sheetView showGridLines="0" zoomScale="86" zoomScaleNormal="86" workbookViewId="0"/>
  </sheetViews>
  <sheetFormatPr defaultRowHeight="12.75" x14ac:dyDescent="0.2"/>
  <cols>
    <col min="4" max="4" width="49.140625" customWidth="1"/>
    <col min="5" max="5" width="4.140625" customWidth="1"/>
    <col min="6" max="6" width="12.85546875" style="12" customWidth="1"/>
    <col min="7" max="7" width="2.7109375" customWidth="1"/>
  </cols>
  <sheetData>
    <row r="2" spans="2:8" ht="30" customHeight="1" x14ac:dyDescent="0.2">
      <c r="B2" s="410" t="s">
        <v>65</v>
      </c>
      <c r="C2" s="410"/>
      <c r="D2" s="410"/>
      <c r="E2" s="410"/>
      <c r="F2" s="410"/>
      <c r="G2" s="410"/>
    </row>
    <row r="3" spans="2:8" ht="6" customHeight="1" x14ac:dyDescent="0.2"/>
    <row r="4" spans="2:8" ht="6.75" customHeight="1" x14ac:dyDescent="0.2">
      <c r="B4" s="2"/>
      <c r="C4" s="2"/>
      <c r="D4" s="2"/>
      <c r="E4" s="2"/>
      <c r="F4" s="226"/>
      <c r="G4" s="2"/>
    </row>
    <row r="5" spans="2:8" ht="5.25" customHeight="1" x14ac:dyDescent="0.2"/>
    <row r="6" spans="2:8" ht="15" x14ac:dyDescent="0.25">
      <c r="B6" s="3" t="s">
        <v>70</v>
      </c>
      <c r="C6" s="2"/>
      <c r="D6" s="2"/>
      <c r="E6" s="2"/>
      <c r="F6" s="226"/>
      <c r="G6" s="2"/>
    </row>
    <row r="7" spans="2:8" ht="5.25" customHeight="1" x14ac:dyDescent="0.2">
      <c r="B7" s="10"/>
    </row>
    <row r="8" spans="2:8" ht="15" x14ac:dyDescent="0.25">
      <c r="B8" s="4" t="s">
        <v>182</v>
      </c>
      <c r="C8" s="5"/>
      <c r="D8" s="5"/>
      <c r="F8" s="225" t="s">
        <v>64</v>
      </c>
      <c r="G8" s="6"/>
      <c r="H8" s="6"/>
    </row>
    <row r="9" spans="2:8" ht="5.25" customHeight="1" x14ac:dyDescent="0.2">
      <c r="B9" s="10"/>
      <c r="F9" s="227"/>
      <c r="G9" s="6"/>
      <c r="H9" s="6"/>
    </row>
    <row r="10" spans="2:8" ht="15" x14ac:dyDescent="0.25">
      <c r="B10" s="3" t="s">
        <v>181</v>
      </c>
      <c r="C10" s="2"/>
      <c r="D10" s="2"/>
      <c r="E10" s="2"/>
      <c r="F10" s="228"/>
      <c r="G10" s="7"/>
      <c r="H10" s="6"/>
    </row>
    <row r="11" spans="2:8" ht="5.25" customHeight="1" x14ac:dyDescent="0.2">
      <c r="B11" s="10"/>
      <c r="F11" s="227"/>
      <c r="G11" s="6"/>
      <c r="H11" s="6"/>
    </row>
    <row r="12" spans="2:8" ht="15" x14ac:dyDescent="0.25">
      <c r="B12" s="4" t="s">
        <v>183</v>
      </c>
      <c r="C12" s="5"/>
      <c r="D12" s="5"/>
      <c r="F12" s="9" t="s">
        <v>64</v>
      </c>
      <c r="G12" s="6"/>
      <c r="H12" s="6"/>
    </row>
    <row r="13" spans="2:8" ht="5.25" customHeight="1" x14ac:dyDescent="0.2">
      <c r="B13" s="10"/>
      <c r="F13" s="227"/>
      <c r="G13" s="6"/>
      <c r="H13" s="6"/>
    </row>
    <row r="14" spans="2:8" ht="15" x14ac:dyDescent="0.25">
      <c r="B14" s="4" t="s">
        <v>269</v>
      </c>
      <c r="C14" s="5"/>
      <c r="D14" s="5"/>
      <c r="F14" s="9" t="s">
        <v>64</v>
      </c>
      <c r="G14" s="6"/>
      <c r="H14" s="6"/>
    </row>
    <row r="15" spans="2:8" ht="5.25" customHeight="1" x14ac:dyDescent="0.2">
      <c r="B15" s="10"/>
      <c r="F15" s="227"/>
      <c r="G15" s="6"/>
      <c r="H15" s="6"/>
    </row>
    <row r="16" spans="2:8" ht="15" x14ac:dyDescent="0.25">
      <c r="B16" s="3" t="s">
        <v>71</v>
      </c>
      <c r="C16" s="2"/>
      <c r="D16" s="2"/>
      <c r="E16" s="2"/>
      <c r="F16" s="228"/>
      <c r="G16" s="7"/>
      <c r="H16" s="6"/>
    </row>
    <row r="17" spans="2:8" ht="5.25" customHeight="1" x14ac:dyDescent="0.2">
      <c r="B17" s="10"/>
      <c r="F17" s="227"/>
      <c r="G17" s="6"/>
      <c r="H17" s="6"/>
    </row>
    <row r="18" spans="2:8" ht="15" x14ac:dyDescent="0.25">
      <c r="B18" s="4" t="s">
        <v>97</v>
      </c>
      <c r="C18" s="5"/>
      <c r="D18" s="5"/>
      <c r="F18" s="225" t="s">
        <v>64</v>
      </c>
      <c r="G18" s="6"/>
      <c r="H18" s="6"/>
    </row>
    <row r="19" spans="2:8" ht="5.25" customHeight="1" x14ac:dyDescent="0.2">
      <c r="B19" s="10"/>
      <c r="F19" s="227"/>
      <c r="G19" s="6"/>
      <c r="H19" s="6"/>
    </row>
    <row r="20" spans="2:8" ht="15" x14ac:dyDescent="0.25">
      <c r="B20" s="4" t="s">
        <v>98</v>
      </c>
      <c r="C20" s="5"/>
      <c r="D20" s="5"/>
      <c r="F20" s="225" t="s">
        <v>64</v>
      </c>
      <c r="G20" s="6"/>
      <c r="H20" s="6"/>
    </row>
    <row r="21" spans="2:8" ht="5.25" customHeight="1" x14ac:dyDescent="0.2">
      <c r="B21" s="10"/>
      <c r="F21" s="227"/>
      <c r="G21" s="6"/>
      <c r="H21" s="6"/>
    </row>
    <row r="22" spans="2:8" ht="15" x14ac:dyDescent="0.25">
      <c r="B22" s="4" t="s">
        <v>99</v>
      </c>
      <c r="C22" s="5"/>
      <c r="D22" s="5"/>
      <c r="F22" s="225" t="s">
        <v>64</v>
      </c>
      <c r="G22" s="6"/>
      <c r="H22" s="6"/>
    </row>
    <row r="23" spans="2:8" ht="5.25" customHeight="1" x14ac:dyDescent="0.2">
      <c r="B23" s="10"/>
      <c r="F23" s="227"/>
      <c r="G23" s="6"/>
      <c r="H23" s="6"/>
    </row>
    <row r="24" spans="2:8" ht="15" x14ac:dyDescent="0.25">
      <c r="B24" s="4" t="s">
        <v>184</v>
      </c>
      <c r="C24" s="5"/>
      <c r="D24" s="5"/>
      <c r="F24" s="9" t="s">
        <v>64</v>
      </c>
      <c r="G24" s="6"/>
      <c r="H24" s="6"/>
    </row>
    <row r="25" spans="2:8" ht="5.25" customHeight="1" x14ac:dyDescent="0.2">
      <c r="B25" s="10"/>
      <c r="F25" s="227"/>
      <c r="G25" s="6"/>
      <c r="H25" s="6"/>
    </row>
    <row r="26" spans="2:8" ht="15" x14ac:dyDescent="0.25">
      <c r="B26" s="4" t="s">
        <v>100</v>
      </c>
      <c r="C26" s="5"/>
      <c r="D26" s="5"/>
      <c r="F26" s="9" t="s">
        <v>64</v>
      </c>
      <c r="G26" s="6"/>
      <c r="H26" s="6"/>
    </row>
    <row r="27" spans="2:8" ht="5.25" customHeight="1" x14ac:dyDescent="0.2">
      <c r="B27" s="10"/>
      <c r="F27" s="227"/>
      <c r="G27" s="6"/>
      <c r="H27" s="6"/>
    </row>
    <row r="28" spans="2:8" ht="15" x14ac:dyDescent="0.25">
      <c r="B28" s="4" t="s">
        <v>66</v>
      </c>
      <c r="C28" s="5"/>
      <c r="D28" s="5"/>
      <c r="F28" s="225" t="s">
        <v>64</v>
      </c>
      <c r="G28" s="6"/>
      <c r="H28" s="6"/>
    </row>
    <row r="29" spans="2:8" ht="5.25" customHeight="1" x14ac:dyDescent="0.2">
      <c r="B29" s="10"/>
      <c r="F29" s="227"/>
      <c r="G29" s="6"/>
      <c r="H29" s="6"/>
    </row>
    <row r="30" spans="2:8" ht="15" x14ac:dyDescent="0.25">
      <c r="B30" s="4" t="s">
        <v>67</v>
      </c>
      <c r="C30" s="5"/>
      <c r="D30" s="5"/>
      <c r="F30" s="9" t="s">
        <v>64</v>
      </c>
      <c r="G30" s="6"/>
      <c r="H30" s="6"/>
    </row>
    <row r="31" spans="2:8" ht="5.25" customHeight="1" x14ac:dyDescent="0.2">
      <c r="B31" s="10"/>
      <c r="F31" s="227"/>
      <c r="G31" s="6"/>
      <c r="H31" s="6"/>
    </row>
    <row r="32" spans="2:8" ht="15" x14ac:dyDescent="0.25">
      <c r="B32" s="4" t="s">
        <v>68</v>
      </c>
      <c r="C32" s="5"/>
      <c r="D32" s="5"/>
      <c r="F32" s="225" t="s">
        <v>64</v>
      </c>
      <c r="G32" s="6"/>
      <c r="H32" s="6"/>
    </row>
    <row r="33" spans="2:8" ht="5.25" customHeight="1" x14ac:dyDescent="0.2">
      <c r="B33" s="10"/>
      <c r="F33" s="229"/>
      <c r="G33" s="6"/>
      <c r="H33" s="6"/>
    </row>
    <row r="34" spans="2:8" ht="15" x14ac:dyDescent="0.25">
      <c r="B34" s="4" t="s">
        <v>469</v>
      </c>
      <c r="C34" s="5"/>
      <c r="D34" s="5"/>
      <c r="F34" s="225" t="s">
        <v>64</v>
      </c>
      <c r="G34" s="6"/>
      <c r="H34" s="6"/>
    </row>
    <row r="35" spans="2:8" ht="5.25" customHeight="1" x14ac:dyDescent="0.2">
      <c r="B35" s="10"/>
      <c r="F35" s="229"/>
      <c r="G35" s="6"/>
      <c r="H35" s="6"/>
    </row>
    <row r="36" spans="2:8" ht="15" x14ac:dyDescent="0.25">
      <c r="B36" s="3" t="s">
        <v>69</v>
      </c>
      <c r="C36" s="2"/>
      <c r="D36" s="2"/>
      <c r="E36" s="2"/>
      <c r="F36" s="228"/>
      <c r="G36" s="7"/>
      <c r="H36" s="6"/>
    </row>
    <row r="37" spans="2:8" ht="5.25" customHeight="1" x14ac:dyDescent="0.2">
      <c r="B37" s="10"/>
      <c r="F37" s="229"/>
      <c r="G37" s="6"/>
      <c r="H37" s="6"/>
    </row>
    <row r="38" spans="2:8" ht="15" x14ac:dyDescent="0.25">
      <c r="B38" s="4" t="s">
        <v>464</v>
      </c>
      <c r="C38" s="5"/>
      <c r="D38" s="5"/>
      <c r="F38" s="225" t="s">
        <v>64</v>
      </c>
      <c r="G38" s="6"/>
      <c r="H38" s="6"/>
    </row>
    <row r="39" spans="2:8" ht="5.25" customHeight="1" x14ac:dyDescent="0.2">
      <c r="B39" s="10"/>
      <c r="F39" s="229"/>
      <c r="G39" s="6"/>
      <c r="H39" s="6"/>
    </row>
    <row r="40" spans="2:8" x14ac:dyDescent="0.2">
      <c r="F40" s="229"/>
      <c r="G40" s="6"/>
      <c r="H40" s="6"/>
    </row>
    <row r="41" spans="2:8" x14ac:dyDescent="0.2">
      <c r="F41" s="229"/>
      <c r="G41" s="6"/>
      <c r="H41" s="6"/>
    </row>
  </sheetData>
  <mergeCells count="1">
    <mergeCell ref="B2:G2"/>
  </mergeCells>
  <phoneticPr fontId="12" type="noConversion"/>
  <hyperlinks>
    <hyperlink ref="F8" location="'ID-forn_proc'!A1" display="Vai!"/>
    <hyperlink ref="F12" location="'eco-fin'!Area_stampa" display="Vai!"/>
    <hyperlink ref="F18" location="UT_1!A1" display="Vai!"/>
    <hyperlink ref="F26" location="UT_n!Area_stampa" display="Vai!"/>
    <hyperlink ref="F28" location="HSE!A1" display="Vai!"/>
    <hyperlink ref="F30" location="Qual!Area_stampa" display="Vai!"/>
    <hyperlink ref="F14" location="SQE!Area_stampa" display="Vai!"/>
    <hyperlink ref="F24" location="UT_4!Area_stampa" display="Vai!"/>
    <hyperlink ref="F22" location="UT_3!A1" display="Vai!"/>
    <hyperlink ref="F20" location="UT_2!A1" display="Vai!"/>
    <hyperlink ref="F38" location="'Scheda di sintesi-Firme'!A1" display="Vai!"/>
    <hyperlink ref="F32" location="Sec!A1" display="Vai!"/>
    <hyperlink ref="F34" location="'Questionario VR'!A1" display="Vai!"/>
  </hyperlinks>
  <pageMargins left="0.34" right="0.7" top="0.99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G85"/>
  <sheetViews>
    <sheetView showGridLines="0" topLeftCell="A46" zoomScale="85" zoomScaleNormal="85" zoomScaleSheetLayoutView="75" zoomScalePageLayoutView="60" workbookViewId="0">
      <selection activeCell="D54" sqref="D54:D63"/>
    </sheetView>
  </sheetViews>
  <sheetFormatPr defaultColWidth="0" defaultRowHeight="12.75" x14ac:dyDescent="0.2"/>
  <cols>
    <col min="1" max="1" width="1" style="14" customWidth="1"/>
    <col min="2" max="2" width="1.140625" style="14" customWidth="1"/>
    <col min="3" max="3" width="2.5703125" style="14" customWidth="1"/>
    <col min="4" max="4" width="22.5703125" style="15" customWidth="1"/>
    <col min="5" max="5" width="1" style="14" customWidth="1"/>
    <col min="6" max="6" width="19.140625" style="14" customWidth="1"/>
    <col min="7" max="7" width="1" style="14" customWidth="1"/>
    <col min="8" max="8" width="10.5703125" style="14" customWidth="1"/>
    <col min="9" max="9" width="1" style="14" customWidth="1"/>
    <col min="10" max="10" width="10.5703125" style="14" customWidth="1"/>
    <col min="11" max="11" width="0.7109375" style="14" customWidth="1"/>
    <col min="12" max="12" width="13.140625" style="14" customWidth="1"/>
    <col min="13" max="13" width="0.85546875" style="14" customWidth="1"/>
    <col min="14" max="14" width="21.140625" style="14" customWidth="1"/>
    <col min="15" max="15" width="0.85546875" style="14" customWidth="1"/>
    <col min="16" max="16" width="13.140625" style="14" customWidth="1"/>
    <col min="17" max="17" width="0.85546875" style="14" customWidth="1"/>
    <col min="18" max="18" width="28.42578125" style="14" customWidth="1"/>
    <col min="19" max="19" width="0.85546875" style="14" customWidth="1"/>
    <col min="20" max="20" width="13.140625" style="14" customWidth="1"/>
    <col min="21" max="21" width="0.85546875" style="14" customWidth="1"/>
    <col min="22" max="22" width="25" style="14" customWidth="1"/>
    <col min="23" max="23" width="1" style="14" customWidth="1"/>
    <col min="24" max="24" width="1.85546875" style="14" customWidth="1"/>
    <col min="25" max="25" width="2.85546875" style="14" customWidth="1"/>
    <col min="26" max="28" width="9.140625" style="14" hidden="1" customWidth="1"/>
    <col min="29" max="33" width="0" style="14" hidden="1" customWidth="1"/>
    <col min="34" max="16384" width="9.140625" style="14" hidden="1"/>
  </cols>
  <sheetData>
    <row r="1" spans="2:28" ht="3.75" customHeight="1" x14ac:dyDescent="0.2"/>
    <row r="2" spans="2:28" x14ac:dyDescent="0.2">
      <c r="D2" s="9" t="s">
        <v>96</v>
      </c>
    </row>
    <row r="3" spans="2:28" ht="3" customHeight="1" thickBot="1" x14ac:dyDescent="0.25"/>
    <row r="4" spans="2:28" ht="6" customHeight="1" thickTop="1" x14ac:dyDescent="0.2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</row>
    <row r="5" spans="2:28" ht="12.75" customHeight="1" x14ac:dyDescent="0.2">
      <c r="B5" s="64"/>
      <c r="C5" s="421"/>
      <c r="D5" s="422"/>
      <c r="E5" s="442" t="s">
        <v>177</v>
      </c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4"/>
      <c r="S5" s="281"/>
      <c r="T5" s="434" t="s">
        <v>225</v>
      </c>
      <c r="U5" s="435"/>
      <c r="V5" s="435"/>
      <c r="W5" s="436"/>
      <c r="X5" s="65"/>
    </row>
    <row r="6" spans="2:28" ht="12.75" customHeight="1" x14ac:dyDescent="0.2">
      <c r="B6" s="64"/>
      <c r="C6" s="423"/>
      <c r="D6" s="424"/>
      <c r="E6" s="445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7"/>
      <c r="S6" s="281"/>
      <c r="T6" s="437"/>
      <c r="U6" s="438"/>
      <c r="V6" s="438"/>
      <c r="W6" s="439"/>
      <c r="X6" s="65"/>
      <c r="AB6" s="66"/>
    </row>
    <row r="7" spans="2:28" ht="24" customHeight="1" x14ac:dyDescent="0.2">
      <c r="B7" s="64"/>
      <c r="C7" s="425"/>
      <c r="D7" s="426"/>
      <c r="E7" s="448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50"/>
      <c r="S7" s="281"/>
      <c r="T7" s="431" t="s">
        <v>246</v>
      </c>
      <c r="U7" s="432"/>
      <c r="V7" s="432"/>
      <c r="W7" s="433"/>
      <c r="X7" s="65"/>
    </row>
    <row r="8" spans="2:28" ht="11.25" customHeight="1" x14ac:dyDescent="0.2">
      <c r="B8" s="64"/>
      <c r="C8" s="47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65"/>
      <c r="Z8" s="81" t="s">
        <v>10</v>
      </c>
      <c r="AA8" s="77"/>
      <c r="AB8" s="78"/>
    </row>
    <row r="9" spans="2:28" ht="4.5" customHeight="1" x14ac:dyDescent="0.2">
      <c r="B9" s="64"/>
      <c r="C9" s="67"/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0"/>
      <c r="X9" s="65"/>
      <c r="Z9" s="82" t="s">
        <v>18</v>
      </c>
      <c r="AA9" s="77"/>
      <c r="AB9" s="78"/>
    </row>
    <row r="10" spans="2:28" x14ac:dyDescent="0.2">
      <c r="B10" s="64"/>
      <c r="C10" s="71"/>
      <c r="D10" s="417" t="s">
        <v>23</v>
      </c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9"/>
      <c r="W10" s="72"/>
      <c r="X10" s="65"/>
      <c r="Z10" s="83"/>
      <c r="AA10" s="84"/>
      <c r="AB10" s="85"/>
    </row>
    <row r="11" spans="2:28" ht="11.25" customHeight="1" x14ac:dyDescent="0.2">
      <c r="B11" s="64"/>
      <c r="C11" s="71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72"/>
      <c r="X11" s="65"/>
    </row>
    <row r="12" spans="2:28" ht="39" customHeight="1" x14ac:dyDescent="0.2">
      <c r="B12" s="64"/>
      <c r="C12" s="71"/>
      <c r="D12" s="74" t="s">
        <v>1</v>
      </c>
      <c r="E12" s="47"/>
      <c r="F12" s="428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  <c r="W12" s="72"/>
      <c r="X12" s="65"/>
    </row>
    <row r="13" spans="2:28" ht="3.75" customHeight="1" x14ac:dyDescent="0.2">
      <c r="B13" s="64"/>
      <c r="C13" s="71"/>
      <c r="D13" s="74"/>
      <c r="E13" s="47"/>
      <c r="F13" s="47"/>
      <c r="G13" s="47"/>
      <c r="H13" s="73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72"/>
      <c r="X13" s="65"/>
    </row>
    <row r="14" spans="2:28" x14ac:dyDescent="0.2">
      <c r="B14" s="64"/>
      <c r="C14" s="71"/>
      <c r="D14" s="74" t="s">
        <v>24</v>
      </c>
      <c r="E14" s="47"/>
      <c r="F14" s="76"/>
      <c r="G14" s="47"/>
      <c r="H14" s="73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72"/>
      <c r="X14" s="65"/>
    </row>
    <row r="15" spans="2:28" ht="3.75" customHeight="1" x14ac:dyDescent="0.2">
      <c r="B15" s="64"/>
      <c r="C15" s="71"/>
      <c r="D15" s="74"/>
      <c r="E15" s="47"/>
      <c r="F15" s="47"/>
      <c r="G15" s="47"/>
      <c r="H15" s="73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72"/>
      <c r="X15" s="65"/>
    </row>
    <row r="16" spans="2:28" x14ac:dyDescent="0.2">
      <c r="B16" s="64"/>
      <c r="C16" s="71"/>
      <c r="D16" s="74" t="s">
        <v>200</v>
      </c>
      <c r="E16" s="47"/>
      <c r="F16" s="76"/>
      <c r="G16" s="47"/>
      <c r="H16" s="73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72"/>
      <c r="X16" s="65"/>
    </row>
    <row r="17" spans="2:24" ht="4.5" customHeight="1" x14ac:dyDescent="0.2">
      <c r="B17" s="64"/>
      <c r="C17" s="71"/>
      <c r="D17" s="74"/>
      <c r="E17" s="47"/>
      <c r="F17" s="47"/>
      <c r="G17" s="47"/>
      <c r="H17" s="73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72"/>
      <c r="X17" s="65"/>
    </row>
    <row r="18" spans="2:24" x14ac:dyDescent="0.2">
      <c r="B18" s="64"/>
      <c r="C18" s="71"/>
      <c r="D18" s="74" t="s">
        <v>152</v>
      </c>
      <c r="E18" s="47"/>
      <c r="F18" s="451"/>
      <c r="G18" s="452"/>
      <c r="H18" s="452"/>
      <c r="I18" s="200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72"/>
      <c r="X18" s="65"/>
    </row>
    <row r="19" spans="2:24" ht="4.5" customHeight="1" x14ac:dyDescent="0.2">
      <c r="B19" s="64"/>
      <c r="C19" s="71"/>
      <c r="D19" s="74"/>
      <c r="E19" s="47"/>
      <c r="F19" s="47"/>
      <c r="G19" s="47"/>
      <c r="H19" s="73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72"/>
      <c r="X19" s="65"/>
    </row>
    <row r="20" spans="2:24" ht="4.5" customHeight="1" x14ac:dyDescent="0.2">
      <c r="B20" s="64"/>
      <c r="C20" s="79"/>
      <c r="D20" s="86"/>
      <c r="E20" s="86"/>
      <c r="F20" s="86"/>
      <c r="G20" s="86"/>
      <c r="H20" s="80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X20" s="65"/>
    </row>
    <row r="21" spans="2:24" ht="12" customHeight="1" x14ac:dyDescent="0.2">
      <c r="B21" s="64"/>
      <c r="C21" s="47"/>
      <c r="D21" s="47"/>
      <c r="E21" s="47"/>
      <c r="F21" s="47"/>
      <c r="G21" s="47"/>
      <c r="H21" s="47"/>
      <c r="I21" s="47"/>
      <c r="J21" s="47"/>
      <c r="K21" s="47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65"/>
    </row>
    <row r="22" spans="2:24" ht="4.5" customHeight="1" x14ac:dyDescent="0.2">
      <c r="B22" s="64"/>
      <c r="C22" s="88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  <c r="X22" s="65"/>
    </row>
    <row r="23" spans="2:24" x14ac:dyDescent="0.2">
      <c r="B23" s="64"/>
      <c r="C23" s="71"/>
      <c r="D23" s="417" t="s">
        <v>22</v>
      </c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9"/>
      <c r="W23" s="72"/>
      <c r="X23" s="65"/>
    </row>
    <row r="24" spans="2:24" x14ac:dyDescent="0.2">
      <c r="B24" s="64"/>
      <c r="C24" s="71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72"/>
      <c r="X24" s="65"/>
    </row>
    <row r="25" spans="2:24" x14ac:dyDescent="0.2">
      <c r="B25" s="64"/>
      <c r="C25" s="71"/>
      <c r="D25" s="153" t="s">
        <v>128</v>
      </c>
      <c r="E25" s="47"/>
      <c r="F25" s="428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  <c r="W25" s="72"/>
      <c r="X25" s="65"/>
    </row>
    <row r="26" spans="2:24" ht="3.75" customHeight="1" x14ac:dyDescent="0.2">
      <c r="B26" s="64"/>
      <c r="C26" s="71"/>
      <c r="D26" s="153"/>
      <c r="E26" s="47"/>
      <c r="F26" s="89"/>
      <c r="G26" s="89"/>
      <c r="H26" s="89"/>
      <c r="I26" s="89"/>
      <c r="J26" s="89"/>
      <c r="K26" s="89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72"/>
      <c r="X26" s="65"/>
    </row>
    <row r="27" spans="2:24" ht="25.5" hidden="1" x14ac:dyDescent="0.2">
      <c r="B27" s="64"/>
      <c r="C27" s="71"/>
      <c r="D27" s="153" t="s">
        <v>129</v>
      </c>
      <c r="E27" s="47"/>
      <c r="F27" s="76"/>
      <c r="G27" s="47"/>
      <c r="H27" s="74" t="s">
        <v>121</v>
      </c>
      <c r="I27" s="47"/>
      <c r="J27" s="428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  <c r="W27" s="72"/>
      <c r="X27" s="65"/>
    </row>
    <row r="28" spans="2:24" ht="4.5" hidden="1" customHeight="1" x14ac:dyDescent="0.2">
      <c r="B28" s="64"/>
      <c r="C28" s="71"/>
      <c r="D28" s="153"/>
      <c r="E28" s="47"/>
      <c r="F28" s="49"/>
      <c r="G28" s="47"/>
      <c r="H28" s="74"/>
      <c r="I28" s="47"/>
      <c r="J28" s="75"/>
      <c r="K28" s="75"/>
      <c r="L28" s="75"/>
      <c r="M28" s="75"/>
      <c r="N28" s="234"/>
      <c r="O28" s="234"/>
      <c r="P28" s="266"/>
      <c r="Q28" s="266"/>
      <c r="R28" s="266"/>
      <c r="S28" s="266"/>
      <c r="T28" s="234"/>
      <c r="U28" s="234"/>
      <c r="V28" s="75"/>
      <c r="W28" s="72"/>
      <c r="X28" s="65"/>
    </row>
    <row r="29" spans="2:24" ht="36.75" hidden="1" customHeight="1" x14ac:dyDescent="0.2">
      <c r="B29" s="64"/>
      <c r="C29" s="71"/>
      <c r="D29" s="153" t="s">
        <v>15</v>
      </c>
      <c r="E29" s="47"/>
      <c r="F29" s="421"/>
      <c r="G29" s="429"/>
      <c r="H29" s="429"/>
      <c r="I29" s="429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1"/>
      <c r="W29" s="72"/>
      <c r="X29" s="65"/>
    </row>
    <row r="30" spans="2:24" ht="25.5" x14ac:dyDescent="0.2">
      <c r="B30" s="64"/>
      <c r="C30" s="71"/>
      <c r="D30" s="153" t="s">
        <v>223</v>
      </c>
      <c r="E30" s="47"/>
      <c r="F30" s="420"/>
      <c r="G30" s="47"/>
      <c r="H30" s="153" t="s">
        <v>224</v>
      </c>
      <c r="I30" s="47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72"/>
      <c r="X30" s="65"/>
    </row>
    <row r="31" spans="2:24" ht="16.5" customHeight="1" x14ac:dyDescent="0.2">
      <c r="B31" s="64"/>
      <c r="C31" s="71"/>
      <c r="D31" s="153"/>
      <c r="E31" s="47"/>
      <c r="F31" s="420"/>
      <c r="G31" s="89"/>
      <c r="H31" s="89"/>
      <c r="I31" s="89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72"/>
      <c r="X31" s="65"/>
    </row>
    <row r="32" spans="2:24" ht="4.5" customHeight="1" x14ac:dyDescent="0.2">
      <c r="B32" s="64"/>
      <c r="C32" s="71"/>
      <c r="D32" s="145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72"/>
      <c r="X32" s="65"/>
    </row>
    <row r="33" spans="2:24" ht="25.5" x14ac:dyDescent="0.2">
      <c r="B33" s="64"/>
      <c r="C33" s="71"/>
      <c r="D33" s="153" t="s">
        <v>207</v>
      </c>
      <c r="E33" s="47"/>
      <c r="F33" s="428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  <c r="W33" s="72"/>
      <c r="X33" s="65"/>
    </row>
    <row r="34" spans="2:24" ht="3.75" customHeight="1" x14ac:dyDescent="0.2">
      <c r="B34" s="64"/>
      <c r="C34" s="71"/>
      <c r="D34" s="153"/>
      <c r="E34" s="47"/>
      <c r="F34" s="89"/>
      <c r="G34" s="89"/>
      <c r="H34" s="89"/>
      <c r="I34" s="89"/>
      <c r="J34" s="89"/>
      <c r="K34" s="89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72"/>
      <c r="X34" s="65"/>
    </row>
    <row r="35" spans="2:24" ht="34.5" customHeight="1" x14ac:dyDescent="0.2">
      <c r="B35" s="64"/>
      <c r="C35" s="71"/>
      <c r="D35" s="153" t="s">
        <v>407</v>
      </c>
      <c r="E35" s="47"/>
      <c r="F35" s="402"/>
      <c r="G35" s="47"/>
      <c r="H35" s="153" t="s">
        <v>219</v>
      </c>
      <c r="I35" s="47"/>
      <c r="J35" s="428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  <c r="W35" s="72"/>
      <c r="X35" s="65"/>
    </row>
    <row r="36" spans="2:24" ht="4.5" customHeight="1" x14ac:dyDescent="0.2">
      <c r="B36" s="64"/>
      <c r="C36" s="79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65"/>
    </row>
    <row r="37" spans="2:24" x14ac:dyDescent="0.2">
      <c r="B37" s="64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65"/>
    </row>
    <row r="38" spans="2:24" ht="4.5" customHeight="1" x14ac:dyDescent="0.2">
      <c r="B38" s="64"/>
      <c r="C38" s="88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0"/>
      <c r="X38" s="65"/>
    </row>
    <row r="39" spans="2:24" x14ac:dyDescent="0.2">
      <c r="B39" s="64"/>
      <c r="C39" s="71"/>
      <c r="D39" s="417" t="s">
        <v>212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9"/>
      <c r="W39" s="72"/>
      <c r="X39" s="65"/>
    </row>
    <row r="40" spans="2:24" x14ac:dyDescent="0.2">
      <c r="B40" s="64"/>
      <c r="C40" s="71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72"/>
      <c r="X40" s="65"/>
    </row>
    <row r="41" spans="2:24" ht="25.5" x14ac:dyDescent="0.2">
      <c r="B41" s="64"/>
      <c r="C41" s="71"/>
      <c r="D41" s="153" t="s">
        <v>211</v>
      </c>
      <c r="E41" s="47"/>
      <c r="F41" s="403"/>
      <c r="G41" s="47"/>
      <c r="H41" s="153" t="s">
        <v>213</v>
      </c>
      <c r="I41" s="47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72"/>
      <c r="X41" s="65"/>
    </row>
    <row r="42" spans="2:24" ht="3.75" customHeight="1" x14ac:dyDescent="0.2">
      <c r="B42" s="64"/>
      <c r="C42" s="71"/>
      <c r="D42" s="153"/>
      <c r="E42" s="47"/>
      <c r="F42" s="89"/>
      <c r="G42" s="89"/>
      <c r="H42" s="89"/>
      <c r="I42" s="89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72"/>
      <c r="X42" s="65"/>
    </row>
    <row r="43" spans="2:24" x14ac:dyDescent="0.2">
      <c r="B43" s="64"/>
      <c r="C43" s="71"/>
      <c r="D43" s="153" t="s">
        <v>217</v>
      </c>
      <c r="E43" s="47"/>
      <c r="F43" s="404"/>
      <c r="G43" s="47"/>
      <c r="H43" s="74"/>
      <c r="I43" s="47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72"/>
      <c r="X43" s="65"/>
    </row>
    <row r="44" spans="2:24" ht="4.5" customHeight="1" x14ac:dyDescent="0.2">
      <c r="B44" s="64"/>
      <c r="C44" s="71"/>
      <c r="D44" s="153"/>
      <c r="E44" s="47"/>
      <c r="F44" s="236"/>
      <c r="G44" s="47"/>
      <c r="H44" s="74"/>
      <c r="I44" s="47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72"/>
      <c r="X44" s="65"/>
    </row>
    <row r="45" spans="2:24" ht="36.75" customHeight="1" x14ac:dyDescent="0.2">
      <c r="B45" s="64"/>
      <c r="C45" s="71"/>
      <c r="D45" s="153" t="s">
        <v>218</v>
      </c>
      <c r="E45" s="47"/>
      <c r="F45" s="454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6"/>
      <c r="W45" s="72"/>
      <c r="X45" s="65"/>
    </row>
    <row r="46" spans="2:24" ht="4.5" customHeight="1" x14ac:dyDescent="0.2">
      <c r="B46" s="64"/>
      <c r="C46" s="71"/>
      <c r="D46" s="145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72"/>
      <c r="X46" s="65"/>
    </row>
    <row r="47" spans="2:24" ht="7.5" customHeight="1" x14ac:dyDescent="0.2">
      <c r="B47" s="64"/>
      <c r="C47" s="79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7"/>
      <c r="X47" s="65"/>
    </row>
    <row r="48" spans="2:24" ht="12" customHeight="1" x14ac:dyDescent="0.2">
      <c r="B48" s="64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65"/>
    </row>
    <row r="49" spans="2:24" ht="7.5" customHeight="1" x14ac:dyDescent="0.2">
      <c r="B49" s="64"/>
      <c r="C49" s="67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70"/>
      <c r="X49" s="65"/>
    </row>
    <row r="50" spans="2:24" x14ac:dyDescent="0.2">
      <c r="B50" s="64"/>
      <c r="C50" s="71"/>
      <c r="D50" s="417" t="s">
        <v>35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9"/>
      <c r="W50" s="72"/>
      <c r="X50" s="65"/>
    </row>
    <row r="51" spans="2:24" x14ac:dyDescent="0.2">
      <c r="B51" s="64"/>
      <c r="C51" s="71"/>
      <c r="D51" s="46"/>
      <c r="E51" s="47"/>
      <c r="F51" s="47"/>
      <c r="G51" s="47"/>
      <c r="H51" s="47"/>
      <c r="I51" s="47"/>
      <c r="J51" s="47"/>
      <c r="K51" s="47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72"/>
      <c r="X51" s="65"/>
    </row>
    <row r="52" spans="2:24" s="136" customFormat="1" ht="27" customHeight="1" x14ac:dyDescent="0.2">
      <c r="B52" s="141"/>
      <c r="C52" s="151"/>
      <c r="D52" s="235" t="s">
        <v>2</v>
      </c>
      <c r="E52" s="143"/>
      <c r="F52" s="235" t="s">
        <v>33</v>
      </c>
      <c r="G52" s="111"/>
      <c r="H52" s="235" t="s">
        <v>263</v>
      </c>
      <c r="I52" s="143"/>
      <c r="J52" s="235" t="s">
        <v>54</v>
      </c>
      <c r="L52" s="235" t="s">
        <v>267</v>
      </c>
      <c r="M52" s="235"/>
      <c r="N52" s="235" t="s">
        <v>266</v>
      </c>
      <c r="O52" s="235"/>
      <c r="P52" s="274" t="s">
        <v>262</v>
      </c>
      <c r="R52" s="274" t="s">
        <v>301</v>
      </c>
      <c r="T52" s="274" t="s">
        <v>302</v>
      </c>
      <c r="V52" s="235" t="s">
        <v>15</v>
      </c>
      <c r="W52" s="152"/>
      <c r="X52" s="142"/>
    </row>
    <row r="53" spans="2:24" ht="3.75" customHeight="1" x14ac:dyDescent="0.2">
      <c r="B53" s="64"/>
      <c r="C53" s="71"/>
      <c r="D53" s="47"/>
      <c r="E53" s="47"/>
      <c r="F53" s="47"/>
      <c r="G53" s="47"/>
      <c r="H53" s="47"/>
      <c r="I53" s="47"/>
      <c r="J53" s="46"/>
      <c r="W53" s="72"/>
      <c r="X53" s="65"/>
    </row>
    <row r="54" spans="2:24" ht="25.5" customHeight="1" x14ac:dyDescent="0.2">
      <c r="B54" s="64"/>
      <c r="C54" s="71"/>
      <c r="D54" s="277"/>
      <c r="E54" s="145"/>
      <c r="F54" s="263"/>
      <c r="G54" s="145"/>
      <c r="H54" s="90"/>
      <c r="I54" s="143"/>
      <c r="J54" s="90"/>
      <c r="K54" s="275"/>
      <c r="L54" s="90"/>
      <c r="M54" s="143"/>
      <c r="N54" s="90"/>
      <c r="O54" s="143"/>
      <c r="P54" s="90"/>
      <c r="Q54" s="143"/>
      <c r="R54" s="279" t="str">
        <f t="shared" ref="R54:R63" si="0">IFERROR(IF(VLOOKUP(D54,GM_caratterizzati,1,FALSE)=D54,"Sì",FALSE),"NO")</f>
        <v>NO</v>
      </c>
      <c r="S54" s="143"/>
      <c r="T54" s="279" t="str">
        <f t="shared" ref="T54:T63" si="1">IFERROR(IF(VLOOKUP(D54,GM_VR,1,FALSE)=D54,"Sì",FALSE),"NO")</f>
        <v>NO</v>
      </c>
      <c r="U54" s="143"/>
      <c r="V54" s="265" t="s">
        <v>268</v>
      </c>
      <c r="W54" s="72"/>
      <c r="X54" s="65"/>
    </row>
    <row r="55" spans="2:24" ht="25.5" customHeight="1" x14ac:dyDescent="0.2">
      <c r="B55" s="64"/>
      <c r="C55" s="71"/>
      <c r="D55" s="90"/>
      <c r="E55" s="145"/>
      <c r="F55" s="276"/>
      <c r="G55" s="145"/>
      <c r="H55" s="90"/>
      <c r="I55" s="143"/>
      <c r="J55" s="90"/>
      <c r="K55" s="275"/>
      <c r="L55" s="90"/>
      <c r="M55" s="143"/>
      <c r="N55" s="90"/>
      <c r="O55" s="143"/>
      <c r="P55" s="90"/>
      <c r="Q55" s="143"/>
      <c r="R55" s="279" t="str">
        <f t="shared" si="0"/>
        <v>NO</v>
      </c>
      <c r="S55" s="143"/>
      <c r="T55" s="279" t="str">
        <f t="shared" si="1"/>
        <v>NO</v>
      </c>
      <c r="U55" s="143"/>
      <c r="V55" s="90"/>
      <c r="W55" s="72"/>
      <c r="X55" s="65"/>
    </row>
    <row r="56" spans="2:24" ht="25.5" customHeight="1" x14ac:dyDescent="0.2">
      <c r="B56" s="64"/>
      <c r="C56" s="71"/>
      <c r="D56" s="90"/>
      <c r="E56" s="145"/>
      <c r="F56" s="276"/>
      <c r="G56" s="145"/>
      <c r="H56" s="90"/>
      <c r="I56" s="143"/>
      <c r="J56" s="90"/>
      <c r="K56" s="275"/>
      <c r="L56" s="90"/>
      <c r="M56" s="143"/>
      <c r="N56" s="90"/>
      <c r="O56" s="143"/>
      <c r="P56" s="90"/>
      <c r="Q56" s="143"/>
      <c r="R56" s="279" t="str">
        <f t="shared" si="0"/>
        <v>NO</v>
      </c>
      <c r="S56" s="143"/>
      <c r="T56" s="279" t="str">
        <f t="shared" si="1"/>
        <v>NO</v>
      </c>
      <c r="U56" s="143"/>
      <c r="V56" s="90"/>
      <c r="W56" s="72"/>
      <c r="X56" s="65"/>
    </row>
    <row r="57" spans="2:24" ht="25.5" customHeight="1" x14ac:dyDescent="0.2">
      <c r="B57" s="64"/>
      <c r="C57" s="71"/>
      <c r="D57" s="90"/>
      <c r="E57" s="145"/>
      <c r="F57" s="276"/>
      <c r="G57" s="145"/>
      <c r="H57" s="90"/>
      <c r="I57" s="143"/>
      <c r="J57" s="90"/>
      <c r="K57" s="275"/>
      <c r="L57" s="90"/>
      <c r="M57" s="143"/>
      <c r="N57" s="90"/>
      <c r="O57" s="143"/>
      <c r="P57" s="90"/>
      <c r="Q57" s="143"/>
      <c r="R57" s="279" t="str">
        <f t="shared" si="0"/>
        <v>NO</v>
      </c>
      <c r="S57" s="143"/>
      <c r="T57" s="279" t="str">
        <f t="shared" si="1"/>
        <v>NO</v>
      </c>
      <c r="U57" s="143"/>
      <c r="V57" s="90"/>
      <c r="W57" s="72"/>
      <c r="X57" s="65"/>
    </row>
    <row r="58" spans="2:24" ht="25.5" customHeight="1" x14ac:dyDescent="0.2">
      <c r="B58" s="64"/>
      <c r="C58" s="71"/>
      <c r="D58" s="90"/>
      <c r="E58" s="145"/>
      <c r="F58" s="276"/>
      <c r="G58" s="145"/>
      <c r="H58" s="90"/>
      <c r="I58" s="143"/>
      <c r="J58" s="90"/>
      <c r="K58" s="275"/>
      <c r="L58" s="90"/>
      <c r="M58" s="143"/>
      <c r="N58" s="90"/>
      <c r="O58" s="143"/>
      <c r="P58" s="90"/>
      <c r="Q58" s="143"/>
      <c r="R58" s="279" t="str">
        <f t="shared" si="0"/>
        <v>NO</v>
      </c>
      <c r="S58" s="143"/>
      <c r="T58" s="279" t="str">
        <f t="shared" si="1"/>
        <v>NO</v>
      </c>
      <c r="U58" s="143"/>
      <c r="V58" s="90"/>
      <c r="W58" s="72"/>
      <c r="X58" s="65"/>
    </row>
    <row r="59" spans="2:24" ht="25.5" customHeight="1" x14ac:dyDescent="0.2">
      <c r="B59" s="64"/>
      <c r="C59" s="71"/>
      <c r="D59" s="90"/>
      <c r="E59" s="145"/>
      <c r="F59" s="90"/>
      <c r="G59" s="145"/>
      <c r="H59" s="90"/>
      <c r="I59" s="143"/>
      <c r="J59" s="90"/>
      <c r="K59" s="275"/>
      <c r="L59" s="90"/>
      <c r="M59" s="143"/>
      <c r="N59" s="90"/>
      <c r="O59" s="143"/>
      <c r="P59" s="90"/>
      <c r="Q59" s="143"/>
      <c r="R59" s="279" t="str">
        <f t="shared" si="0"/>
        <v>NO</v>
      </c>
      <c r="S59" s="143"/>
      <c r="T59" s="279" t="str">
        <f t="shared" si="1"/>
        <v>NO</v>
      </c>
      <c r="U59" s="143"/>
      <c r="V59" s="90"/>
      <c r="W59" s="72"/>
      <c r="X59" s="65"/>
    </row>
    <row r="60" spans="2:24" ht="25.5" customHeight="1" x14ac:dyDescent="0.2">
      <c r="B60" s="64"/>
      <c r="C60" s="71"/>
      <c r="D60" s="90"/>
      <c r="E60" s="145"/>
      <c r="F60" s="276"/>
      <c r="G60" s="145"/>
      <c r="H60" s="90"/>
      <c r="I60" s="143"/>
      <c r="J60" s="90"/>
      <c r="K60" s="275"/>
      <c r="L60" s="90"/>
      <c r="M60" s="143"/>
      <c r="N60" s="90"/>
      <c r="O60" s="143"/>
      <c r="P60" s="90"/>
      <c r="Q60" s="143"/>
      <c r="R60" s="279" t="str">
        <f t="shared" si="0"/>
        <v>NO</v>
      </c>
      <c r="S60" s="143"/>
      <c r="T60" s="279" t="str">
        <f t="shared" si="1"/>
        <v>NO</v>
      </c>
      <c r="U60" s="143"/>
      <c r="V60" s="90"/>
      <c r="W60" s="72"/>
      <c r="X60" s="65"/>
    </row>
    <row r="61" spans="2:24" ht="25.5" customHeight="1" x14ac:dyDescent="0.2">
      <c r="B61" s="64"/>
      <c r="C61" s="71"/>
      <c r="D61" s="90"/>
      <c r="E61" s="145"/>
      <c r="F61" s="276"/>
      <c r="G61" s="145"/>
      <c r="H61" s="90"/>
      <c r="I61" s="143"/>
      <c r="J61" s="90"/>
      <c r="K61" s="275"/>
      <c r="L61" s="90"/>
      <c r="M61" s="143"/>
      <c r="N61" s="90"/>
      <c r="O61" s="143"/>
      <c r="P61" s="90"/>
      <c r="Q61" s="143"/>
      <c r="R61" s="279" t="str">
        <f t="shared" si="0"/>
        <v>NO</v>
      </c>
      <c r="S61" s="143"/>
      <c r="T61" s="279" t="str">
        <f t="shared" si="1"/>
        <v>NO</v>
      </c>
      <c r="U61" s="143"/>
      <c r="V61" s="90"/>
      <c r="W61" s="72"/>
      <c r="X61" s="65"/>
    </row>
    <row r="62" spans="2:24" ht="25.5" customHeight="1" x14ac:dyDescent="0.2">
      <c r="B62" s="64"/>
      <c r="C62" s="71"/>
      <c r="D62" s="90"/>
      <c r="E62" s="145"/>
      <c r="F62" s="276"/>
      <c r="G62" s="145"/>
      <c r="H62" s="90"/>
      <c r="I62" s="143"/>
      <c r="J62" s="90"/>
      <c r="K62" s="275"/>
      <c r="L62" s="90"/>
      <c r="M62" s="143"/>
      <c r="N62" s="90"/>
      <c r="O62" s="143"/>
      <c r="P62" s="90"/>
      <c r="Q62" s="143"/>
      <c r="R62" s="279" t="str">
        <f t="shared" si="0"/>
        <v>NO</v>
      </c>
      <c r="S62" s="143"/>
      <c r="T62" s="279" t="str">
        <f t="shared" si="1"/>
        <v>NO</v>
      </c>
      <c r="U62" s="143"/>
      <c r="V62" s="90"/>
      <c r="W62" s="72"/>
      <c r="X62" s="65"/>
    </row>
    <row r="63" spans="2:24" ht="25.5" customHeight="1" x14ac:dyDescent="0.2">
      <c r="B63" s="64"/>
      <c r="C63" s="71"/>
      <c r="D63" s="90"/>
      <c r="E63" s="145"/>
      <c r="F63" s="276"/>
      <c r="G63" s="145"/>
      <c r="H63" s="90"/>
      <c r="I63" s="143"/>
      <c r="J63" s="90"/>
      <c r="K63" s="275"/>
      <c r="L63" s="90"/>
      <c r="M63" s="143"/>
      <c r="N63" s="90"/>
      <c r="O63" s="143"/>
      <c r="P63" s="90"/>
      <c r="Q63" s="143"/>
      <c r="R63" s="279" t="str">
        <f t="shared" si="0"/>
        <v>NO</v>
      </c>
      <c r="S63" s="143"/>
      <c r="T63" s="279" t="str">
        <f t="shared" si="1"/>
        <v>NO</v>
      </c>
      <c r="U63" s="143"/>
      <c r="V63" s="90"/>
      <c r="W63" s="72"/>
      <c r="X63" s="65"/>
    </row>
    <row r="64" spans="2:24" ht="6" customHeight="1" x14ac:dyDescent="0.2">
      <c r="B64" s="64"/>
      <c r="C64" s="71"/>
      <c r="D64" s="47"/>
      <c r="E64" s="47"/>
      <c r="F64" s="47"/>
      <c r="G64" s="47"/>
      <c r="H64" s="89"/>
      <c r="I64" s="89"/>
      <c r="J64" s="89"/>
      <c r="K64" s="91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72"/>
      <c r="X64" s="65"/>
    </row>
    <row r="65" spans="1:25" ht="4.5" customHeight="1" x14ac:dyDescent="0.2">
      <c r="B65" s="64"/>
      <c r="C65" s="79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87"/>
      <c r="X65" s="65"/>
    </row>
    <row r="66" spans="1:25" x14ac:dyDescent="0.2">
      <c r="B66" s="64"/>
      <c r="C66" s="47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7"/>
      <c r="X66" s="65"/>
    </row>
    <row r="67" spans="1:25" ht="4.5" customHeight="1" x14ac:dyDescent="0.2">
      <c r="B67" s="64"/>
      <c r="C67" s="67"/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70"/>
      <c r="X67" s="65"/>
    </row>
    <row r="68" spans="1:25" s="47" customFormat="1" x14ac:dyDescent="0.2">
      <c r="A68" s="14"/>
      <c r="B68" s="64"/>
      <c r="C68" s="71"/>
      <c r="D68" s="417" t="s">
        <v>20</v>
      </c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9"/>
      <c r="W68" s="72"/>
      <c r="X68" s="65"/>
      <c r="Y68" s="14"/>
    </row>
    <row r="69" spans="1:25" x14ac:dyDescent="0.2">
      <c r="B69" s="64"/>
      <c r="C69" s="71"/>
      <c r="D69" s="46"/>
      <c r="E69" s="47"/>
      <c r="F69" s="73"/>
      <c r="G69" s="47"/>
      <c r="H69" s="47"/>
      <c r="I69" s="73"/>
      <c r="J69" s="73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72"/>
      <c r="X69" s="65"/>
    </row>
    <row r="70" spans="1:25" x14ac:dyDescent="0.2">
      <c r="B70" s="64"/>
      <c r="C70" s="71"/>
      <c r="D70" s="230" t="s">
        <v>52</v>
      </c>
      <c r="F70" s="45" t="s">
        <v>53</v>
      </c>
      <c r="H70" s="427" t="s">
        <v>264</v>
      </c>
      <c r="I70" s="427"/>
      <c r="J70" s="427"/>
      <c r="K70" s="45"/>
      <c r="L70" s="427" t="s">
        <v>143</v>
      </c>
      <c r="M70" s="427"/>
      <c r="N70" s="427"/>
      <c r="O70" s="45"/>
      <c r="P70" s="45" t="s">
        <v>15</v>
      </c>
      <c r="Q70" s="45"/>
      <c r="R70" s="45"/>
      <c r="S70" s="45"/>
      <c r="T70" s="45"/>
      <c r="U70" s="45"/>
      <c r="V70" s="45"/>
      <c r="W70" s="72"/>
      <c r="X70" s="65"/>
    </row>
    <row r="71" spans="1:25" ht="3.75" customHeight="1" x14ac:dyDescent="0.2">
      <c r="B71" s="64"/>
      <c r="C71" s="71"/>
      <c r="D71" s="46"/>
      <c r="F71" s="47"/>
      <c r="H71" s="47"/>
      <c r="J71" s="46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72"/>
      <c r="X71" s="65"/>
    </row>
    <row r="72" spans="1:25" ht="24.75" customHeight="1" x14ac:dyDescent="0.2">
      <c r="B72" s="64"/>
      <c r="C72" s="71"/>
      <c r="D72" s="48" t="s">
        <v>206</v>
      </c>
      <c r="F72" s="240" t="s">
        <v>4</v>
      </c>
      <c r="H72" s="411"/>
      <c r="I72" s="412"/>
      <c r="J72" s="413"/>
      <c r="L72" s="411"/>
      <c r="M72" s="412"/>
      <c r="N72" s="413"/>
      <c r="P72" s="414"/>
      <c r="Q72" s="415"/>
      <c r="R72" s="415"/>
      <c r="S72" s="415"/>
      <c r="T72" s="415"/>
      <c r="U72" s="415"/>
      <c r="V72" s="416"/>
      <c r="W72" s="72"/>
      <c r="X72" s="65"/>
    </row>
    <row r="73" spans="1:25" s="136" customFormat="1" ht="24.75" customHeight="1" x14ac:dyDescent="0.2">
      <c r="B73" s="141"/>
      <c r="C73" s="151"/>
      <c r="D73" s="263" t="s">
        <v>60</v>
      </c>
      <c r="F73" s="264" t="s">
        <v>5</v>
      </c>
      <c r="H73" s="411"/>
      <c r="I73" s="412"/>
      <c r="J73" s="413"/>
      <c r="L73" s="411"/>
      <c r="M73" s="412"/>
      <c r="N73" s="413"/>
      <c r="P73" s="414"/>
      <c r="Q73" s="415"/>
      <c r="R73" s="415"/>
      <c r="S73" s="415"/>
      <c r="T73" s="415"/>
      <c r="U73" s="415"/>
      <c r="V73" s="416"/>
      <c r="W73" s="152"/>
      <c r="X73" s="142"/>
    </row>
    <row r="74" spans="1:25" ht="24.75" customHeight="1" x14ac:dyDescent="0.2">
      <c r="B74" s="64"/>
      <c r="C74" s="71"/>
      <c r="D74" s="48" t="s">
        <v>61</v>
      </c>
      <c r="F74" s="240" t="s">
        <v>6</v>
      </c>
      <c r="H74" s="411"/>
      <c r="I74" s="412"/>
      <c r="J74" s="413"/>
      <c r="L74" s="411"/>
      <c r="M74" s="412"/>
      <c r="N74" s="413"/>
      <c r="P74" s="414"/>
      <c r="Q74" s="415"/>
      <c r="R74" s="415"/>
      <c r="S74" s="415"/>
      <c r="T74" s="415"/>
      <c r="U74" s="415"/>
      <c r="V74" s="416"/>
      <c r="W74" s="72"/>
      <c r="X74" s="65"/>
    </row>
    <row r="75" spans="1:25" ht="24.75" customHeight="1" x14ac:dyDescent="0.2">
      <c r="B75" s="64"/>
      <c r="C75" s="71"/>
      <c r="D75" s="48" t="s">
        <v>62</v>
      </c>
      <c r="F75" s="240" t="s">
        <v>7</v>
      </c>
      <c r="H75" s="411"/>
      <c r="I75" s="412"/>
      <c r="J75" s="413"/>
      <c r="L75" s="411"/>
      <c r="M75" s="412"/>
      <c r="N75" s="413"/>
      <c r="P75" s="414"/>
      <c r="Q75" s="415"/>
      <c r="R75" s="415"/>
      <c r="S75" s="415"/>
      <c r="T75" s="415"/>
      <c r="U75" s="415"/>
      <c r="V75" s="416"/>
      <c r="W75" s="72"/>
      <c r="X75" s="65"/>
    </row>
    <row r="76" spans="1:25" ht="24.75" customHeight="1" x14ac:dyDescent="0.2">
      <c r="B76" s="64"/>
      <c r="C76" s="71"/>
      <c r="D76" s="48" t="s">
        <v>178</v>
      </c>
      <c r="F76" s="240" t="s">
        <v>8</v>
      </c>
      <c r="H76" s="411"/>
      <c r="I76" s="412"/>
      <c r="J76" s="413"/>
      <c r="L76" s="411"/>
      <c r="M76" s="412"/>
      <c r="N76" s="413"/>
      <c r="P76" s="414"/>
      <c r="Q76" s="415"/>
      <c r="R76" s="415"/>
      <c r="S76" s="415"/>
      <c r="T76" s="415"/>
      <c r="U76" s="415"/>
      <c r="V76" s="416"/>
      <c r="W76" s="72"/>
      <c r="X76" s="65"/>
    </row>
    <row r="77" spans="1:25" ht="24.75" customHeight="1" x14ac:dyDescent="0.2">
      <c r="B77" s="64"/>
      <c r="C77" s="71"/>
      <c r="D77" s="48" t="s">
        <v>107</v>
      </c>
      <c r="F77" s="240" t="s">
        <v>9</v>
      </c>
      <c r="H77" s="411"/>
      <c r="I77" s="412"/>
      <c r="J77" s="413"/>
      <c r="L77" s="411"/>
      <c r="M77" s="412"/>
      <c r="N77" s="413"/>
      <c r="P77" s="414"/>
      <c r="Q77" s="415"/>
      <c r="R77" s="415"/>
      <c r="S77" s="415"/>
      <c r="T77" s="415"/>
      <c r="U77" s="415"/>
      <c r="V77" s="416"/>
      <c r="W77" s="72"/>
      <c r="X77" s="65"/>
    </row>
    <row r="78" spans="1:25" ht="24.75" customHeight="1" x14ac:dyDescent="0.2">
      <c r="B78" s="64"/>
      <c r="C78" s="71"/>
      <c r="D78" s="48" t="s">
        <v>57</v>
      </c>
      <c r="F78" s="240" t="s">
        <v>11</v>
      </c>
      <c r="H78" s="411"/>
      <c r="I78" s="412"/>
      <c r="J78" s="413"/>
      <c r="L78" s="411"/>
      <c r="M78" s="412"/>
      <c r="N78" s="413"/>
      <c r="P78" s="414"/>
      <c r="Q78" s="415"/>
      <c r="R78" s="415"/>
      <c r="S78" s="415"/>
      <c r="T78" s="415"/>
      <c r="U78" s="415"/>
      <c r="V78" s="416"/>
      <c r="W78" s="72"/>
      <c r="X78" s="65"/>
    </row>
    <row r="79" spans="1:25" ht="24.75" customHeight="1" x14ac:dyDescent="0.2">
      <c r="B79" s="64"/>
      <c r="C79" s="71"/>
      <c r="D79" s="48" t="s">
        <v>58</v>
      </c>
      <c r="F79" s="240" t="s">
        <v>12</v>
      </c>
      <c r="H79" s="411"/>
      <c r="I79" s="412"/>
      <c r="J79" s="413"/>
      <c r="L79" s="411"/>
      <c r="M79" s="412"/>
      <c r="N79" s="413"/>
      <c r="P79" s="414"/>
      <c r="Q79" s="415"/>
      <c r="R79" s="415"/>
      <c r="S79" s="415"/>
      <c r="T79" s="415"/>
      <c r="U79" s="415"/>
      <c r="V79" s="416"/>
      <c r="W79" s="72"/>
      <c r="X79" s="65"/>
    </row>
    <row r="80" spans="1:25" ht="24.75" customHeight="1" x14ac:dyDescent="0.2">
      <c r="B80" s="64"/>
      <c r="C80" s="71"/>
      <c r="D80" s="48" t="s">
        <v>59</v>
      </c>
      <c r="F80" s="240" t="s">
        <v>13</v>
      </c>
      <c r="H80" s="411"/>
      <c r="I80" s="412"/>
      <c r="J80" s="413"/>
      <c r="L80" s="411"/>
      <c r="M80" s="412"/>
      <c r="N80" s="413"/>
      <c r="P80" s="414"/>
      <c r="Q80" s="415"/>
      <c r="R80" s="415"/>
      <c r="S80" s="415"/>
      <c r="T80" s="415"/>
      <c r="U80" s="415"/>
      <c r="V80" s="416"/>
      <c r="W80" s="72"/>
      <c r="X80" s="65"/>
    </row>
    <row r="81" spans="2:24" ht="3.75" customHeight="1" x14ac:dyDescent="0.2">
      <c r="B81" s="64"/>
      <c r="C81" s="71"/>
      <c r="D81" s="46"/>
      <c r="E81" s="47"/>
      <c r="F81" s="47"/>
      <c r="G81" s="47"/>
      <c r="H81" s="47"/>
      <c r="I81" s="47"/>
      <c r="J81" s="47"/>
      <c r="K81" s="46"/>
      <c r="L81" s="46"/>
      <c r="M81" s="46"/>
      <c r="N81" s="46"/>
      <c r="O81" s="47"/>
      <c r="P81" s="46"/>
      <c r="Q81" s="46"/>
      <c r="R81" s="46"/>
      <c r="S81" s="46"/>
      <c r="T81" s="46"/>
      <c r="U81" s="46"/>
      <c r="V81" s="46"/>
      <c r="W81" s="72"/>
      <c r="X81" s="65"/>
    </row>
    <row r="82" spans="2:24" ht="4.5" customHeight="1" x14ac:dyDescent="0.2">
      <c r="B82" s="64"/>
      <c r="C82" s="93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87"/>
      <c r="X82" s="65"/>
    </row>
    <row r="83" spans="2:24" ht="6.75" customHeight="1" thickBot="1" x14ac:dyDescent="0.25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6"/>
    </row>
    <row r="84" spans="2:24" ht="13.5" thickTop="1" x14ac:dyDescent="0.2">
      <c r="D84" s="14"/>
    </row>
    <row r="85" spans="2:24" x14ac:dyDescent="0.2">
      <c r="D85" s="14"/>
    </row>
  </sheetData>
  <dataConsolidate/>
  <mergeCells count="49">
    <mergeCell ref="T5:W6"/>
    <mergeCell ref="F29:V29"/>
    <mergeCell ref="D23:V23"/>
    <mergeCell ref="F12:V12"/>
    <mergeCell ref="E5:R7"/>
    <mergeCell ref="F25:V25"/>
    <mergeCell ref="J27:V27"/>
    <mergeCell ref="F18:H18"/>
    <mergeCell ref="L73:N73"/>
    <mergeCell ref="D10:V10"/>
    <mergeCell ref="F33:V33"/>
    <mergeCell ref="J35:V35"/>
    <mergeCell ref="T7:W7"/>
    <mergeCell ref="J41:V43"/>
    <mergeCell ref="J30:V31"/>
    <mergeCell ref="D39:V39"/>
    <mergeCell ref="F45:V45"/>
    <mergeCell ref="D50:V50"/>
    <mergeCell ref="D68:V68"/>
    <mergeCell ref="F30:F31"/>
    <mergeCell ref="L74:N74"/>
    <mergeCell ref="L75:N75"/>
    <mergeCell ref="C5:D7"/>
    <mergeCell ref="H70:J70"/>
    <mergeCell ref="H72:J72"/>
    <mergeCell ref="H73:J73"/>
    <mergeCell ref="H74:J74"/>
    <mergeCell ref="H75:J75"/>
    <mergeCell ref="P72:V72"/>
    <mergeCell ref="P73:V73"/>
    <mergeCell ref="P74:V74"/>
    <mergeCell ref="P75:V75"/>
    <mergeCell ref="L70:N70"/>
    <mergeCell ref="L72:N72"/>
    <mergeCell ref="H80:J80"/>
    <mergeCell ref="L80:N80"/>
    <mergeCell ref="P80:V80"/>
    <mergeCell ref="L76:N76"/>
    <mergeCell ref="L77:N77"/>
    <mergeCell ref="L78:N78"/>
    <mergeCell ref="L79:N79"/>
    <mergeCell ref="H76:J76"/>
    <mergeCell ref="H77:J77"/>
    <mergeCell ref="H78:J78"/>
    <mergeCell ref="H79:J79"/>
    <mergeCell ref="P76:V76"/>
    <mergeCell ref="P77:V77"/>
    <mergeCell ref="P78:V78"/>
    <mergeCell ref="P79:V79"/>
  </mergeCells>
  <phoneticPr fontId="12" type="noConversion"/>
  <conditionalFormatting sqref="J41">
    <cfRule type="cellIs" dxfId="32" priority="1" operator="equal">
      <formula>"VERDE"</formula>
    </cfRule>
    <cfRule type="cellIs" dxfId="31" priority="2" operator="equal">
      <formula>"GIALLO"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9">
    <dataValidation type="list" allowBlank="1" showInputMessage="1" showErrorMessage="1" sqref="U54:U63 F27:F28 L54:M63 O54:Q63 S54:S63">
      <formula1>"SI,NO"</formula1>
    </dataValidation>
    <dataValidation type="list" allowBlank="1" showInputMessage="1" showErrorMessage="1" sqref="J54:J63">
      <formula1>criticitàHSE</formula1>
    </dataValidation>
    <dataValidation type="list" allowBlank="1" showInputMessage="1" showErrorMessage="1" sqref="H54:H63">
      <formula1>criticitàBusiness</formula1>
    </dataValidation>
    <dataValidation type="list" allowBlank="1" showInputMessage="1" showErrorMessage="1" sqref="F33">
      <formula1>Tipo_processo</formula1>
    </dataValidation>
    <dataValidation allowBlank="1" showInputMessage="1" showErrorMessage="1" sqref="H34 H26 J26 J34 H42 H31"/>
    <dataValidation type="list" allowBlank="1" showInputMessage="1" showErrorMessage="1" sqref="F25:V25">
      <formula1>Proven_candidatura</formula1>
    </dataValidation>
    <dataValidation type="list" allowBlank="1" showInputMessage="1" showErrorMessage="1" sqref="F18">
      <formula1>Stato</formula1>
    </dataValidation>
    <dataValidation type="list" allowBlank="1" showInputMessage="1" showErrorMessage="1" sqref="J41">
      <formula1>Due</formula1>
    </dataValidation>
    <dataValidation type="list" allowBlank="1" showInputMessage="1" showErrorMessage="1" sqref="J35:V35">
      <formula1>Valutazione</formula1>
    </dataValidation>
  </dataValidations>
  <hyperlinks>
    <hyperlink ref="D2" location="Menu!A1" display="Back to Menu"/>
  </hyperlinks>
  <pageMargins left="0.41" right="0.16" top="0.74803149606299213" bottom="0.74803149606299213" header="0.31496062992125984" footer="0.31496062992125984"/>
  <pageSetup paperSize="9" scale="52" orientation="portrait" r:id="rId1"/>
  <colBreaks count="1" manualBreakCount="1">
    <brk id="2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>
    <pageSetUpPr fitToPage="1"/>
  </sheetPr>
  <dimension ref="B1:S38"/>
  <sheetViews>
    <sheetView showGridLines="0" zoomScale="95" zoomScaleNormal="95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25" style="17" customWidth="1"/>
    <col min="5" max="5" width="1" style="18" customWidth="1"/>
    <col min="6" max="6" width="15.28515625" style="18" customWidth="1"/>
    <col min="7" max="7" width="1" style="16" customWidth="1"/>
    <col min="8" max="8" width="4.42578125" style="16" customWidth="1"/>
    <col min="9" max="9" width="1" style="16" customWidth="1"/>
    <col min="10" max="10" width="14.28515625" style="16" customWidth="1"/>
    <col min="11" max="11" width="1" style="16" customWidth="1"/>
    <col min="12" max="12" width="6.85546875" style="16" customWidth="1"/>
    <col min="13" max="13" width="1" style="16" customWidth="1"/>
    <col min="14" max="14" width="19.5703125" style="16" customWidth="1"/>
    <col min="15" max="15" width="1" style="16" customWidth="1"/>
    <col min="16" max="16" width="12.140625" style="16" customWidth="1"/>
    <col min="17" max="17" width="1" style="16" customWidth="1"/>
    <col min="18" max="18" width="9.140625" style="16" hidden="1" customWidth="1"/>
    <col min="19" max="19" width="2.425781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6" customHeight="1" thickBot="1" x14ac:dyDescent="0.25"/>
    <row r="4" spans="2:19" ht="7.5" customHeight="1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169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R6" s="16" t="s">
        <v>28</v>
      </c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R8" s="16" t="s">
        <v>29</v>
      </c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>
        <f>'ID-forn_proc'!F35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36"/>
      <c r="E14" s="16"/>
      <c r="F14" s="16"/>
      <c r="Q14" s="33"/>
      <c r="S14" s="25"/>
    </row>
    <row r="15" spans="2:19" x14ac:dyDescent="0.2">
      <c r="B15" s="24"/>
      <c r="C15" s="32"/>
      <c r="D15" s="11" t="s">
        <v>206</v>
      </c>
      <c r="F15" s="471" t="str">
        <f>VLOOKUP(D15,'ID-forn_proc'!D72:V80,3,FALSE)</f>
        <v>Nome_1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36"/>
      <c r="E16" s="16"/>
      <c r="F16" s="16"/>
      <c r="Q16" s="33"/>
      <c r="S16" s="25"/>
    </row>
    <row r="17" spans="2:19" x14ac:dyDescent="0.2">
      <c r="B17" s="24"/>
      <c r="C17" s="32"/>
      <c r="D17" s="11" t="s">
        <v>138</v>
      </c>
      <c r="F17" s="471">
        <f>VLOOKUP(D15,'ID-forn_proc'!D72:V80,5,FALSE)</f>
        <v>0</v>
      </c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x14ac:dyDescent="0.2">
      <c r="B18" s="24"/>
      <c r="C18" s="32"/>
      <c r="D18" s="26"/>
      <c r="Q18" s="33"/>
      <c r="S18" s="25"/>
    </row>
    <row r="19" spans="2:19" x14ac:dyDescent="0.2">
      <c r="B19" s="24"/>
      <c r="C19" s="32"/>
      <c r="D19" s="11" t="s">
        <v>1</v>
      </c>
      <c r="F19" s="471">
        <f>'ID-forn_proc'!$F$12:$L$12</f>
        <v>0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s="41" customFormat="1" x14ac:dyDescent="0.2">
      <c r="B20" s="38"/>
      <c r="C20" s="39"/>
      <c r="D20" s="40"/>
      <c r="Q20" s="42"/>
      <c r="S20" s="43"/>
    </row>
    <row r="21" spans="2:19" x14ac:dyDescent="0.2">
      <c r="B21" s="24"/>
      <c r="C21" s="32"/>
      <c r="D21" s="11" t="s">
        <v>31</v>
      </c>
      <c r="F21" s="97">
        <f>'ID-forn_proc'!$F$14</f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3"/>
      <c r="S21" s="25"/>
    </row>
    <row r="22" spans="2:19" s="41" customFormat="1" x14ac:dyDescent="0.2">
      <c r="B22" s="38"/>
      <c r="C22" s="39"/>
      <c r="D22" s="40"/>
      <c r="Q22" s="42"/>
      <c r="S22" s="43"/>
    </row>
    <row r="23" spans="2:19" x14ac:dyDescent="0.2">
      <c r="B23" s="24"/>
      <c r="C23" s="32"/>
      <c r="D23" s="11" t="s">
        <v>198</v>
      </c>
      <c r="F23" s="97">
        <f>'ID-forn_proc'!$F$16</f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3"/>
      <c r="S23" s="25"/>
    </row>
    <row r="24" spans="2:19" x14ac:dyDescent="0.2">
      <c r="B24" s="24"/>
      <c r="C24" s="50"/>
      <c r="D24" s="100"/>
      <c r="E24" s="52"/>
      <c r="F24" s="101"/>
      <c r="G24" s="101"/>
      <c r="H24" s="102"/>
      <c r="I24" s="103"/>
      <c r="J24" s="103"/>
      <c r="K24" s="53"/>
      <c r="L24" s="53"/>
      <c r="M24" s="53"/>
      <c r="N24" s="53"/>
      <c r="O24" s="53"/>
      <c r="P24" s="53"/>
      <c r="Q24" s="54"/>
      <c r="S24" s="25"/>
    </row>
    <row r="25" spans="2:19" x14ac:dyDescent="0.2">
      <c r="B25" s="24"/>
      <c r="D25" s="26"/>
      <c r="F25" s="35"/>
      <c r="G25" s="35"/>
      <c r="H25" s="55"/>
      <c r="I25" s="44"/>
      <c r="J25" s="44"/>
      <c r="K25" s="37"/>
      <c r="L25" s="37"/>
      <c r="M25" s="37"/>
      <c r="N25" s="37"/>
      <c r="O25" s="37"/>
      <c r="P25" s="37"/>
      <c r="S25" s="25"/>
    </row>
    <row r="26" spans="2:19" x14ac:dyDescent="0.2">
      <c r="B26" s="24"/>
      <c r="C26" s="27"/>
      <c r="D26" s="28"/>
      <c r="E26" s="29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31"/>
      <c r="S26" s="25"/>
    </row>
    <row r="27" spans="2:19" x14ac:dyDescent="0.2">
      <c r="B27" s="24"/>
      <c r="C27" s="32"/>
      <c r="D27" s="417" t="s">
        <v>116</v>
      </c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9"/>
      <c r="Q27" s="33"/>
      <c r="S27" s="25"/>
    </row>
    <row r="28" spans="2:19" x14ac:dyDescent="0.2">
      <c r="B28" s="24"/>
      <c r="C28" s="32"/>
      <c r="D28" s="26"/>
      <c r="Q28" s="33"/>
      <c r="S28" s="25"/>
    </row>
    <row r="29" spans="2:19" ht="12.75" customHeight="1" x14ac:dyDescent="0.2">
      <c r="B29" s="24"/>
      <c r="C29" s="32"/>
      <c r="D29" s="26"/>
      <c r="F29" s="477" t="s">
        <v>117</v>
      </c>
      <c r="G29" s="477"/>
      <c r="H29" s="477"/>
      <c r="I29" s="98"/>
      <c r="J29" s="98" t="s">
        <v>118</v>
      </c>
      <c r="K29" s="98"/>
      <c r="L29" s="477" t="s">
        <v>199</v>
      </c>
      <c r="M29" s="477"/>
      <c r="N29" s="477"/>
      <c r="O29" s="477"/>
      <c r="P29" s="477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11" t="s">
        <v>226</v>
      </c>
      <c r="F31" s="478"/>
      <c r="G31" s="479"/>
      <c r="H31" s="480"/>
      <c r="J31" s="105"/>
      <c r="L31" s="481"/>
      <c r="M31" s="482"/>
      <c r="N31" s="482"/>
      <c r="O31" s="482"/>
      <c r="P31" s="483"/>
      <c r="Q31" s="33"/>
      <c r="S31" s="25"/>
    </row>
    <row r="32" spans="2:19" x14ac:dyDescent="0.2">
      <c r="B32" s="24"/>
      <c r="C32" s="32"/>
      <c r="D32" s="11"/>
      <c r="Q32" s="33"/>
      <c r="S32" s="25"/>
    </row>
    <row r="33" spans="2:19" x14ac:dyDescent="0.2">
      <c r="B33" s="24"/>
      <c r="C33" s="32"/>
      <c r="D33" s="484" t="s">
        <v>194</v>
      </c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33"/>
      <c r="S33" s="25"/>
    </row>
    <row r="34" spans="2:19" ht="228" customHeight="1" x14ac:dyDescent="0.2">
      <c r="B34" s="24"/>
      <c r="C34" s="32"/>
      <c r="D34" s="474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6"/>
      <c r="Q34" s="33"/>
      <c r="S34" s="25"/>
    </row>
    <row r="35" spans="2:19" ht="8.25" customHeight="1" x14ac:dyDescent="0.2">
      <c r="B35" s="24"/>
      <c r="C35" s="50"/>
      <c r="D35" s="51"/>
      <c r="E35" s="5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S35" s="25"/>
    </row>
    <row r="36" spans="2:19" x14ac:dyDescent="0.2">
      <c r="B36" s="24"/>
      <c r="D36" s="16"/>
      <c r="F36" s="37"/>
      <c r="G36" s="37"/>
      <c r="H36" s="37"/>
      <c r="I36" s="35"/>
      <c r="J36" s="55"/>
      <c r="K36" s="35"/>
      <c r="L36" s="37"/>
      <c r="M36" s="37"/>
      <c r="N36" s="37"/>
      <c r="O36" s="37"/>
      <c r="S36" s="25"/>
    </row>
    <row r="37" spans="2:19" ht="6.75" customHeight="1" thickBot="1" x14ac:dyDescent="0.25">
      <c r="B37" s="56"/>
      <c r="C37" s="57"/>
      <c r="D37" s="58"/>
      <c r="E37" s="59"/>
      <c r="F37" s="59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0"/>
    </row>
    <row r="38" spans="2:19" ht="13.5" thickTop="1" x14ac:dyDescent="0.2"/>
  </sheetData>
  <mergeCells count="13">
    <mergeCell ref="F19:P19"/>
    <mergeCell ref="D34:P34"/>
    <mergeCell ref="F29:H29"/>
    <mergeCell ref="F31:H31"/>
    <mergeCell ref="L31:P31"/>
    <mergeCell ref="L29:P29"/>
    <mergeCell ref="D33:P33"/>
    <mergeCell ref="D27:P27"/>
    <mergeCell ref="C5:D8"/>
    <mergeCell ref="E5:Q8"/>
    <mergeCell ref="D11:P11"/>
    <mergeCell ref="F15:P15"/>
    <mergeCell ref="F17:P17"/>
  </mergeCells>
  <phoneticPr fontId="12" type="noConversion"/>
  <dataValidations count="1">
    <dataValidation type="list" allowBlank="1" showInputMessage="1" showErrorMessage="1" sqref="L31:P31">
      <formula1>ecofin</formula1>
    </dataValidation>
  </dataValidations>
  <hyperlinks>
    <hyperlink ref="D2" location="Menu!A1" display="Back to Menu"/>
  </hyperlinks>
  <pageMargins left="0.42" right="0.26" top="0.74803149606299213" bottom="0.74803149606299213" header="0.31496062992125984" footer="0.31496062992125984"/>
  <pageSetup paperSize="9" scale="89" fitToHeight="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4113" r:id="rId4">
          <objectPr defaultSize="0" autoPict="0" r:id="rId5">
            <anchor moveWithCells="1">
              <from>
                <xdr:col>3</xdr:col>
                <xdr:colOff>85725</xdr:colOff>
                <xdr:row>33</xdr:row>
                <xdr:rowOff>104775</xdr:rowOff>
              </from>
              <to>
                <xdr:col>15</xdr:col>
                <xdr:colOff>695325</xdr:colOff>
                <xdr:row>33</xdr:row>
                <xdr:rowOff>2733675</xdr:rowOff>
              </to>
            </anchor>
          </objectPr>
        </oleObject>
      </mc:Choice>
      <mc:Fallback>
        <oleObject progId="Word.Document.8" shapeId="41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B1:S109"/>
  <sheetViews>
    <sheetView showGridLines="0" topLeftCell="A37" zoomScale="85" zoomScaleNormal="85" workbookViewId="0">
      <selection activeCell="F61" sqref="F61:P61"/>
    </sheetView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3.7109375" style="17" customWidth="1"/>
    <col min="5" max="5" width="1" style="18" customWidth="1"/>
    <col min="6" max="6" width="15.28515625" style="18" customWidth="1"/>
    <col min="7" max="7" width="1" style="16" customWidth="1"/>
    <col min="8" max="8" width="18.85546875" style="16" customWidth="1"/>
    <col min="9" max="9" width="0.85546875" style="16" customWidth="1"/>
    <col min="10" max="10" width="7.42578125" style="16" customWidth="1"/>
    <col min="11" max="11" width="1" style="16" customWidth="1"/>
    <col min="12" max="12" width="9" style="16" customWidth="1"/>
    <col min="13" max="13" width="0.7109375" style="16" customWidth="1"/>
    <col min="14" max="14" width="29" style="16" customWidth="1"/>
    <col min="15" max="15" width="0.85546875" style="16" customWidth="1"/>
    <col min="16" max="16" width="31.42578125" style="16" customWidth="1"/>
    <col min="17" max="17" width="0.7109375" style="16" customWidth="1"/>
    <col min="18" max="18" width="1.140625" style="16" customWidth="1"/>
    <col min="19" max="19" width="3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4.5" customHeight="1" thickBot="1" x14ac:dyDescent="0.25"/>
    <row r="4" spans="2:19" ht="7.5" customHeight="1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140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S8" s="25"/>
    </row>
    <row r="9" spans="2:19" ht="12.75" customHeight="1" x14ac:dyDescent="0.2">
      <c r="B9" s="24"/>
      <c r="C9" s="106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S9" s="25"/>
    </row>
    <row r="10" spans="2:19" x14ac:dyDescent="0.2">
      <c r="B10" s="24"/>
      <c r="D10" s="26"/>
      <c r="S10" s="25"/>
    </row>
    <row r="11" spans="2:19" x14ac:dyDescent="0.2">
      <c r="B11" s="24"/>
      <c r="C11" s="27"/>
      <c r="D11" s="28"/>
      <c r="E11" s="29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S11" s="25"/>
    </row>
    <row r="12" spans="2:19" x14ac:dyDescent="0.2">
      <c r="B12" s="24"/>
      <c r="C12" s="32"/>
      <c r="D12" s="417" t="s">
        <v>34</v>
      </c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9"/>
      <c r="Q12" s="33"/>
      <c r="S12" s="25"/>
    </row>
    <row r="13" spans="2:19" x14ac:dyDescent="0.2">
      <c r="B13" s="24"/>
      <c r="C13" s="32"/>
      <c r="D13" s="26"/>
      <c r="Q13" s="33"/>
      <c r="S13" s="25"/>
    </row>
    <row r="14" spans="2:19" x14ac:dyDescent="0.2">
      <c r="B14" s="24"/>
      <c r="C14" s="32"/>
      <c r="D14" s="11" t="s">
        <v>197</v>
      </c>
      <c r="F14" s="250">
        <f>'ID-forn_proc'!F35</f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3"/>
      <c r="S14" s="25"/>
    </row>
    <row r="15" spans="2:19" ht="9" customHeight="1" x14ac:dyDescent="0.2">
      <c r="B15" s="24"/>
      <c r="C15" s="32"/>
      <c r="D15" s="36"/>
      <c r="E15" s="16"/>
      <c r="F15" s="16"/>
      <c r="Q15" s="33"/>
      <c r="S15" s="25"/>
    </row>
    <row r="16" spans="2:19" x14ac:dyDescent="0.2">
      <c r="B16" s="24"/>
      <c r="C16" s="32"/>
      <c r="D16" s="11" t="s">
        <v>206</v>
      </c>
      <c r="F16" s="471" t="str">
        <f>VLOOKUP(D16,'ID-forn_proc'!D72:V80,3,FALSE)</f>
        <v>Nome_1</v>
      </c>
      <c r="G16" s="472"/>
      <c r="H16" s="472"/>
      <c r="I16" s="472"/>
      <c r="J16" s="472"/>
      <c r="K16" s="472"/>
      <c r="L16" s="472"/>
      <c r="M16" s="472"/>
      <c r="N16" s="472"/>
      <c r="O16" s="472"/>
      <c r="P16" s="473"/>
      <c r="Q16" s="33"/>
      <c r="S16" s="25"/>
    </row>
    <row r="17" spans="2:19" ht="9" customHeight="1" x14ac:dyDescent="0.2">
      <c r="B17" s="24"/>
      <c r="C17" s="32"/>
      <c r="D17" s="36"/>
      <c r="E17" s="16"/>
      <c r="F17" s="16"/>
      <c r="Q17" s="33"/>
      <c r="S17" s="25"/>
    </row>
    <row r="18" spans="2:19" x14ac:dyDescent="0.2">
      <c r="B18" s="24"/>
      <c r="C18" s="32"/>
      <c r="D18" s="11" t="s">
        <v>143</v>
      </c>
      <c r="F18" s="471">
        <f>HLOOKUP(D18,'ID-forn_proc'!D70:N80,3,FALSE)</f>
        <v>0</v>
      </c>
      <c r="G18" s="472"/>
      <c r="H18" s="472"/>
      <c r="I18" s="472"/>
      <c r="J18" s="472"/>
      <c r="K18" s="472"/>
      <c r="L18" s="472"/>
      <c r="M18" s="472"/>
      <c r="N18" s="472"/>
      <c r="O18" s="472"/>
      <c r="P18" s="473"/>
      <c r="Q18" s="33"/>
      <c r="S18" s="25"/>
    </row>
    <row r="19" spans="2:19" ht="9" customHeight="1" x14ac:dyDescent="0.2">
      <c r="B19" s="24"/>
      <c r="C19" s="32"/>
      <c r="D19" s="36"/>
      <c r="E19" s="16"/>
      <c r="F19" s="16"/>
      <c r="Q19" s="33"/>
      <c r="S19" s="25"/>
    </row>
    <row r="20" spans="2:19" x14ac:dyDescent="0.2">
      <c r="B20" s="24"/>
      <c r="C20" s="32"/>
      <c r="D20" s="11" t="s">
        <v>138</v>
      </c>
      <c r="F20" s="471">
        <f>VLOOKUP(D16,'ID-forn_proc'!D72:V80,5,FALSE)</f>
        <v>0</v>
      </c>
      <c r="G20" s="472"/>
      <c r="H20" s="472"/>
      <c r="I20" s="472"/>
      <c r="J20" s="472"/>
      <c r="K20" s="472"/>
      <c r="L20" s="472"/>
      <c r="M20" s="472"/>
      <c r="N20" s="472"/>
      <c r="O20" s="472"/>
      <c r="P20" s="473"/>
      <c r="Q20" s="33"/>
      <c r="S20" s="25"/>
    </row>
    <row r="21" spans="2:19" x14ac:dyDescent="0.2">
      <c r="B21" s="24"/>
      <c r="C21" s="32"/>
      <c r="D21" s="2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3"/>
      <c r="S21" s="25"/>
    </row>
    <row r="22" spans="2:19" x14ac:dyDescent="0.2">
      <c r="B22" s="24"/>
      <c r="C22" s="32"/>
      <c r="D22" s="417" t="s">
        <v>30</v>
      </c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9"/>
      <c r="Q22" s="33"/>
      <c r="S22" s="25"/>
    </row>
    <row r="23" spans="2:19" x14ac:dyDescent="0.2">
      <c r="B23" s="24"/>
      <c r="C23" s="32"/>
      <c r="D23" s="26"/>
      <c r="Q23" s="33"/>
      <c r="S23" s="25"/>
    </row>
    <row r="24" spans="2:19" x14ac:dyDescent="0.2">
      <c r="B24" s="24"/>
      <c r="C24" s="32"/>
      <c r="D24" s="11" t="s">
        <v>1</v>
      </c>
      <c r="F24" s="471">
        <f>'ID-forn_proc'!$F$12:$L$12</f>
        <v>0</v>
      </c>
      <c r="G24" s="472"/>
      <c r="H24" s="472"/>
      <c r="I24" s="472"/>
      <c r="J24" s="472"/>
      <c r="K24" s="472"/>
      <c r="L24" s="472"/>
      <c r="M24" s="472"/>
      <c r="N24" s="472"/>
      <c r="O24" s="472"/>
      <c r="P24" s="473"/>
      <c r="Q24" s="33"/>
      <c r="S24" s="25"/>
    </row>
    <row r="25" spans="2:19" s="41" customFormat="1" x14ac:dyDescent="0.2">
      <c r="B25" s="38"/>
      <c r="C25" s="39"/>
      <c r="D25" s="40"/>
      <c r="Q25" s="42"/>
      <c r="S25" s="43"/>
    </row>
    <row r="26" spans="2:19" x14ac:dyDescent="0.2">
      <c r="B26" s="24"/>
      <c r="C26" s="32"/>
      <c r="D26" s="11" t="s">
        <v>31</v>
      </c>
      <c r="F26" s="97">
        <f>'ID-forn_proc'!$F$14</f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3"/>
      <c r="S26" s="25"/>
    </row>
    <row r="27" spans="2:19" s="41" customFormat="1" x14ac:dyDescent="0.2">
      <c r="B27" s="38"/>
      <c r="C27" s="39"/>
      <c r="D27" s="40"/>
      <c r="Q27" s="42"/>
      <c r="S27" s="43"/>
    </row>
    <row r="28" spans="2:19" x14ac:dyDescent="0.2">
      <c r="B28" s="24"/>
      <c r="C28" s="32"/>
      <c r="D28" s="11" t="s">
        <v>198</v>
      </c>
      <c r="F28" s="97">
        <f>'ID-forn_proc'!$F$16</f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3"/>
      <c r="S28" s="25"/>
    </row>
    <row r="29" spans="2:19" x14ac:dyDescent="0.2">
      <c r="B29" s="24"/>
      <c r="C29" s="32"/>
      <c r="D29" s="2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3"/>
      <c r="S29" s="25"/>
    </row>
    <row r="30" spans="2:19" x14ac:dyDescent="0.2">
      <c r="B30" s="24"/>
      <c r="C30" s="32"/>
      <c r="D30" s="417" t="s">
        <v>32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9"/>
      <c r="Q30" s="33"/>
      <c r="S30" s="25"/>
    </row>
    <row r="31" spans="2:19" x14ac:dyDescent="0.2">
      <c r="B31" s="24"/>
      <c r="C31" s="32"/>
      <c r="D31" s="26"/>
      <c r="Q31" s="33"/>
      <c r="S31" s="25"/>
    </row>
    <row r="32" spans="2:19" x14ac:dyDescent="0.2">
      <c r="B32" s="24"/>
      <c r="C32" s="32"/>
      <c r="D32" s="98" t="s">
        <v>2</v>
      </c>
      <c r="E32" s="16"/>
      <c r="F32" s="477" t="s">
        <v>3</v>
      </c>
      <c r="G32" s="477"/>
      <c r="H32" s="477"/>
      <c r="I32" s="477"/>
      <c r="J32" s="477"/>
      <c r="K32" s="477"/>
      <c r="L32" s="477"/>
      <c r="N32" s="98" t="s">
        <v>16</v>
      </c>
      <c r="P32" s="98" t="s">
        <v>17</v>
      </c>
      <c r="Q32" s="33"/>
      <c r="S32" s="25"/>
    </row>
    <row r="33" spans="2:19" ht="4.5" customHeight="1" x14ac:dyDescent="0.2">
      <c r="B33" s="24"/>
      <c r="C33" s="32"/>
      <c r="D33" s="16"/>
      <c r="E33" s="16"/>
      <c r="F33" s="16"/>
      <c r="Q33" s="33"/>
      <c r="S33" s="25"/>
    </row>
    <row r="34" spans="2:19" x14ac:dyDescent="0.2">
      <c r="B34" s="24"/>
      <c r="C34" s="32"/>
      <c r="D34" s="99">
        <f>'ID-forn_proc'!$D54</f>
        <v>0</v>
      </c>
      <c r="E34" s="16"/>
      <c r="F34" s="487">
        <f>'ID-forn_proc'!$F54:$G54</f>
        <v>0</v>
      </c>
      <c r="G34" s="488"/>
      <c r="H34" s="488"/>
      <c r="I34" s="488"/>
      <c r="J34" s="488"/>
      <c r="K34" s="488"/>
      <c r="L34" s="489"/>
      <c r="N34" s="99">
        <f>'ID-forn_proc'!$H54</f>
        <v>0</v>
      </c>
      <c r="P34" s="99">
        <f>'ID-forn_proc'!$J54</f>
        <v>0</v>
      </c>
      <c r="Q34" s="33"/>
      <c r="S34" s="25"/>
    </row>
    <row r="35" spans="2:19" x14ac:dyDescent="0.2">
      <c r="B35" s="24"/>
      <c r="C35" s="32"/>
      <c r="D35" s="99">
        <f>'ID-forn_proc'!$D55</f>
        <v>0</v>
      </c>
      <c r="E35" s="16"/>
      <c r="F35" s="487">
        <f>'ID-forn_proc'!$F55:$G55</f>
        <v>0</v>
      </c>
      <c r="G35" s="488"/>
      <c r="H35" s="488"/>
      <c r="I35" s="488"/>
      <c r="J35" s="488"/>
      <c r="K35" s="488"/>
      <c r="L35" s="489"/>
      <c r="N35" s="99">
        <f>'ID-forn_proc'!$H55</f>
        <v>0</v>
      </c>
      <c r="P35" s="99">
        <f>'ID-forn_proc'!$J55</f>
        <v>0</v>
      </c>
      <c r="Q35" s="33"/>
      <c r="S35" s="25"/>
    </row>
    <row r="36" spans="2:19" x14ac:dyDescent="0.2">
      <c r="B36" s="24"/>
      <c r="C36" s="32"/>
      <c r="D36" s="99">
        <f>'ID-forn_proc'!$D56</f>
        <v>0</v>
      </c>
      <c r="E36" s="16"/>
      <c r="F36" s="487">
        <f>'ID-forn_proc'!$F56:$G56</f>
        <v>0</v>
      </c>
      <c r="G36" s="488"/>
      <c r="H36" s="488"/>
      <c r="I36" s="488"/>
      <c r="J36" s="488"/>
      <c r="K36" s="488"/>
      <c r="L36" s="489"/>
      <c r="N36" s="99">
        <f>'ID-forn_proc'!$H56</f>
        <v>0</v>
      </c>
      <c r="P36" s="99">
        <f>'ID-forn_proc'!$J56</f>
        <v>0</v>
      </c>
      <c r="Q36" s="33"/>
      <c r="S36" s="25"/>
    </row>
    <row r="37" spans="2:19" x14ac:dyDescent="0.2">
      <c r="B37" s="24"/>
      <c r="C37" s="32"/>
      <c r="D37" s="99">
        <f>'ID-forn_proc'!$D57</f>
        <v>0</v>
      </c>
      <c r="E37" s="16"/>
      <c r="F37" s="487">
        <f>'ID-forn_proc'!$F57:$G57</f>
        <v>0</v>
      </c>
      <c r="G37" s="488"/>
      <c r="H37" s="488"/>
      <c r="I37" s="488"/>
      <c r="J37" s="488"/>
      <c r="K37" s="488"/>
      <c r="L37" s="489"/>
      <c r="N37" s="99">
        <f>'ID-forn_proc'!$H57</f>
        <v>0</v>
      </c>
      <c r="P37" s="99">
        <f>'ID-forn_proc'!$J57</f>
        <v>0</v>
      </c>
      <c r="Q37" s="33"/>
      <c r="S37" s="25"/>
    </row>
    <row r="38" spans="2:19" x14ac:dyDescent="0.2">
      <c r="B38" s="24"/>
      <c r="C38" s="32"/>
      <c r="D38" s="99">
        <f>'ID-forn_proc'!$D58</f>
        <v>0</v>
      </c>
      <c r="E38" s="16"/>
      <c r="F38" s="487">
        <f>'ID-forn_proc'!$F58:$G58</f>
        <v>0</v>
      </c>
      <c r="G38" s="488"/>
      <c r="H38" s="488"/>
      <c r="I38" s="488"/>
      <c r="J38" s="488"/>
      <c r="K38" s="488"/>
      <c r="L38" s="489"/>
      <c r="N38" s="99">
        <f>'ID-forn_proc'!$H58</f>
        <v>0</v>
      </c>
      <c r="P38" s="99">
        <f>'ID-forn_proc'!$J58</f>
        <v>0</v>
      </c>
      <c r="Q38" s="33"/>
      <c r="S38" s="25"/>
    </row>
    <row r="39" spans="2:19" x14ac:dyDescent="0.2">
      <c r="B39" s="24"/>
      <c r="C39" s="32"/>
      <c r="D39" s="99">
        <f>'ID-forn_proc'!$D59</f>
        <v>0</v>
      </c>
      <c r="E39" s="16"/>
      <c r="F39" s="487">
        <f>'ID-forn_proc'!$F59:$G59</f>
        <v>0</v>
      </c>
      <c r="G39" s="488"/>
      <c r="H39" s="488"/>
      <c r="I39" s="488"/>
      <c r="J39" s="488"/>
      <c r="K39" s="488"/>
      <c r="L39" s="489"/>
      <c r="N39" s="99">
        <f>'ID-forn_proc'!$H59</f>
        <v>0</v>
      </c>
      <c r="P39" s="99">
        <f>'ID-forn_proc'!$J59</f>
        <v>0</v>
      </c>
      <c r="Q39" s="33"/>
      <c r="S39" s="25"/>
    </row>
    <row r="40" spans="2:19" x14ac:dyDescent="0.2">
      <c r="B40" s="24"/>
      <c r="C40" s="32"/>
      <c r="D40" s="99">
        <f>'ID-forn_proc'!$D60</f>
        <v>0</v>
      </c>
      <c r="E40" s="16"/>
      <c r="F40" s="487">
        <f>'ID-forn_proc'!$F60:$G60</f>
        <v>0</v>
      </c>
      <c r="G40" s="488"/>
      <c r="H40" s="488"/>
      <c r="I40" s="488"/>
      <c r="J40" s="488"/>
      <c r="K40" s="488"/>
      <c r="L40" s="489"/>
      <c r="N40" s="99">
        <f>'ID-forn_proc'!$H60</f>
        <v>0</v>
      </c>
      <c r="P40" s="99">
        <f>'ID-forn_proc'!$J60</f>
        <v>0</v>
      </c>
      <c r="Q40" s="33"/>
      <c r="S40" s="25"/>
    </row>
    <row r="41" spans="2:19" x14ac:dyDescent="0.2">
      <c r="B41" s="24"/>
      <c r="C41" s="32"/>
      <c r="D41" s="99">
        <f>'ID-forn_proc'!$D61</f>
        <v>0</v>
      </c>
      <c r="E41" s="16"/>
      <c r="F41" s="487">
        <f>'ID-forn_proc'!$F61:$G61</f>
        <v>0</v>
      </c>
      <c r="G41" s="488"/>
      <c r="H41" s="488"/>
      <c r="I41" s="488"/>
      <c r="J41" s="488"/>
      <c r="K41" s="488"/>
      <c r="L41" s="489"/>
      <c r="N41" s="99">
        <f>'ID-forn_proc'!$H61</f>
        <v>0</v>
      </c>
      <c r="P41" s="99">
        <f>'ID-forn_proc'!$J61</f>
        <v>0</v>
      </c>
      <c r="Q41" s="33"/>
      <c r="S41" s="25"/>
    </row>
    <row r="42" spans="2:19" x14ac:dyDescent="0.2">
      <c r="B42" s="24"/>
      <c r="C42" s="32"/>
      <c r="D42" s="99">
        <f>'ID-forn_proc'!$D62</f>
        <v>0</v>
      </c>
      <c r="E42" s="16"/>
      <c r="F42" s="487">
        <f>'ID-forn_proc'!$F62:$G62</f>
        <v>0</v>
      </c>
      <c r="G42" s="488"/>
      <c r="H42" s="488"/>
      <c r="I42" s="488"/>
      <c r="J42" s="488"/>
      <c r="K42" s="488"/>
      <c r="L42" s="489"/>
      <c r="N42" s="99">
        <f>'ID-forn_proc'!$H62</f>
        <v>0</v>
      </c>
      <c r="P42" s="99">
        <f>'ID-forn_proc'!$J62</f>
        <v>0</v>
      </c>
      <c r="Q42" s="33"/>
      <c r="S42" s="25"/>
    </row>
    <row r="43" spans="2:19" x14ac:dyDescent="0.2">
      <c r="B43" s="24"/>
      <c r="C43" s="32"/>
      <c r="D43" s="99">
        <f>'ID-forn_proc'!$D63</f>
        <v>0</v>
      </c>
      <c r="E43" s="16"/>
      <c r="F43" s="487">
        <f>'ID-forn_proc'!$F63:$G63</f>
        <v>0</v>
      </c>
      <c r="G43" s="488"/>
      <c r="H43" s="488"/>
      <c r="I43" s="488"/>
      <c r="J43" s="488"/>
      <c r="K43" s="488"/>
      <c r="L43" s="489"/>
      <c r="N43" s="99">
        <f>'ID-forn_proc'!$H63</f>
        <v>0</v>
      </c>
      <c r="P43" s="99">
        <f>'ID-forn_proc'!$J63</f>
        <v>0</v>
      </c>
      <c r="Q43" s="33"/>
      <c r="S43" s="25"/>
    </row>
    <row r="44" spans="2:19" x14ac:dyDescent="0.2">
      <c r="B44" s="24"/>
      <c r="C44" s="50"/>
      <c r="D44" s="100"/>
      <c r="E44" s="52"/>
      <c r="F44" s="101"/>
      <c r="G44" s="101"/>
      <c r="H44" s="102"/>
      <c r="I44" s="103"/>
      <c r="J44" s="103"/>
      <c r="K44" s="53"/>
      <c r="L44" s="53"/>
      <c r="M44" s="53"/>
      <c r="N44" s="53"/>
      <c r="O44" s="53"/>
      <c r="P44" s="53"/>
      <c r="Q44" s="54"/>
      <c r="S44" s="25"/>
    </row>
    <row r="45" spans="2:19" x14ac:dyDescent="0.2">
      <c r="B45" s="24"/>
      <c r="D45" s="26"/>
      <c r="F45" s="35"/>
      <c r="G45" s="35"/>
      <c r="H45" s="55"/>
      <c r="I45" s="44"/>
      <c r="J45" s="44"/>
      <c r="K45" s="37"/>
      <c r="L45" s="37"/>
      <c r="M45" s="37"/>
      <c r="N45" s="37"/>
      <c r="O45" s="37"/>
      <c r="P45" s="37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176</v>
      </c>
      <c r="E49" s="46"/>
      <c r="F49" s="500" t="s">
        <v>27</v>
      </c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33"/>
      <c r="S49" s="25"/>
    </row>
    <row r="50" spans="2:19" ht="34.5" customHeight="1" x14ac:dyDescent="0.2">
      <c r="B50" s="24"/>
      <c r="C50" s="32"/>
      <c r="D50" s="109" t="s">
        <v>185</v>
      </c>
      <c r="E50" s="46"/>
      <c r="F50" s="486" t="s">
        <v>230</v>
      </c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33"/>
      <c r="S50" s="25"/>
    </row>
    <row r="51" spans="2:19" ht="34.5" customHeight="1" x14ac:dyDescent="0.2">
      <c r="B51" s="24"/>
      <c r="C51" s="32"/>
      <c r="D51" s="109" t="s">
        <v>186</v>
      </c>
      <c r="E51" s="46"/>
      <c r="F51" s="486" t="s">
        <v>231</v>
      </c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33"/>
      <c r="S51" s="25"/>
    </row>
    <row r="52" spans="2:19" ht="34.5" customHeight="1" x14ac:dyDescent="0.2">
      <c r="B52" s="24"/>
      <c r="C52" s="32"/>
      <c r="D52" s="109" t="s">
        <v>187</v>
      </c>
      <c r="E52" s="46"/>
      <c r="F52" s="486" t="s">
        <v>232</v>
      </c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33"/>
      <c r="S52" s="25"/>
    </row>
    <row r="53" spans="2:19" ht="34.5" customHeight="1" x14ac:dyDescent="0.2">
      <c r="B53" s="24"/>
      <c r="C53" s="32"/>
      <c r="D53" s="109" t="s">
        <v>229</v>
      </c>
      <c r="E53" s="46"/>
      <c r="F53" s="486" t="s">
        <v>233</v>
      </c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33"/>
      <c r="S53" s="25"/>
    </row>
    <row r="54" spans="2:19" ht="34.5" customHeight="1" x14ac:dyDescent="0.2">
      <c r="B54" s="24"/>
      <c r="C54" s="32"/>
      <c r="D54" s="109" t="s">
        <v>189</v>
      </c>
      <c r="E54" s="46"/>
      <c r="F54" s="486" t="s">
        <v>234</v>
      </c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33"/>
      <c r="S54" s="25"/>
    </row>
    <row r="55" spans="2:19" ht="34.5" customHeight="1" x14ac:dyDescent="0.2">
      <c r="B55" s="24"/>
      <c r="C55" s="32"/>
      <c r="D55" s="109" t="s">
        <v>190</v>
      </c>
      <c r="E55" s="46"/>
      <c r="F55" s="486" t="s">
        <v>235</v>
      </c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33"/>
      <c r="S55" s="25"/>
    </row>
    <row r="56" spans="2:19" ht="34.5" customHeight="1" x14ac:dyDescent="0.2">
      <c r="B56" s="24"/>
      <c r="C56" s="32"/>
      <c r="D56" s="109" t="s">
        <v>191</v>
      </c>
      <c r="E56" s="4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33"/>
      <c r="S56" s="25"/>
    </row>
    <row r="57" spans="2:19" ht="34.5" customHeight="1" x14ac:dyDescent="0.2">
      <c r="B57" s="24"/>
      <c r="C57" s="32"/>
      <c r="D57" s="109" t="s">
        <v>192</v>
      </c>
      <c r="E57" s="4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33"/>
      <c r="S57" s="25"/>
    </row>
    <row r="58" spans="2:19" ht="34.5" customHeight="1" x14ac:dyDescent="0.2">
      <c r="B58" s="24"/>
      <c r="C58" s="32"/>
      <c r="D58" s="109" t="s">
        <v>188</v>
      </c>
      <c r="E58" s="4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33"/>
      <c r="S58" s="25"/>
    </row>
    <row r="59" spans="2:19" ht="21.75" customHeight="1" x14ac:dyDescent="0.2">
      <c r="B59" s="24"/>
      <c r="C59" s="32"/>
      <c r="D59" s="111"/>
      <c r="E59" s="46"/>
      <c r="F59" s="233"/>
      <c r="G59" s="47"/>
      <c r="H59" s="241"/>
      <c r="I59" s="241"/>
      <c r="J59" s="241"/>
      <c r="K59" s="47"/>
      <c r="L59" s="112"/>
      <c r="M59" s="112"/>
      <c r="N59" s="112"/>
      <c r="O59" s="112"/>
      <c r="P59" s="112"/>
      <c r="Q59" s="33"/>
      <c r="S59" s="25"/>
    </row>
    <row r="60" spans="2:19" x14ac:dyDescent="0.2">
      <c r="B60" s="24"/>
      <c r="C60" s="32"/>
      <c r="F60" s="108" t="s">
        <v>237</v>
      </c>
      <c r="G60" s="241"/>
      <c r="H60" s="108" t="s">
        <v>240</v>
      </c>
      <c r="I60" s="241"/>
      <c r="J60" s="497" t="s">
        <v>238</v>
      </c>
      <c r="K60" s="497"/>
      <c r="L60" s="497"/>
      <c r="M60" s="497"/>
      <c r="N60" s="497"/>
      <c r="P60" s="243" t="s">
        <v>239</v>
      </c>
      <c r="Q60" s="33"/>
      <c r="S60" s="25"/>
    </row>
    <row r="61" spans="2:19" ht="21.75" customHeight="1" x14ac:dyDescent="0.2">
      <c r="B61" s="24"/>
      <c r="C61" s="32"/>
      <c r="D61" s="242" t="s">
        <v>236</v>
      </c>
      <c r="F61" s="405"/>
      <c r="G61" s="89"/>
      <c r="H61" s="401"/>
      <c r="I61" s="89"/>
      <c r="J61" s="420"/>
      <c r="K61" s="420"/>
      <c r="L61" s="420"/>
      <c r="M61" s="420"/>
      <c r="N61" s="420"/>
      <c r="O61" s="89"/>
      <c r="P61" s="401"/>
      <c r="Q61" s="33"/>
      <c r="S61" s="25"/>
    </row>
    <row r="62" spans="2:19" ht="7.5" customHeight="1" x14ac:dyDescent="0.2">
      <c r="B62" s="24"/>
      <c r="C62" s="32"/>
      <c r="D62" s="111"/>
      <c r="J62" s="106"/>
      <c r="K62" s="106"/>
      <c r="L62" s="106"/>
      <c r="M62" s="106"/>
      <c r="N62" s="106"/>
      <c r="Q62" s="33"/>
      <c r="S62" s="25"/>
    </row>
    <row r="63" spans="2:19" ht="21.75" customHeight="1" x14ac:dyDescent="0.2">
      <c r="B63" s="24"/>
      <c r="C63" s="32"/>
      <c r="D63" s="242" t="s">
        <v>241</v>
      </c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499"/>
      <c r="Q63" s="33"/>
      <c r="S63" s="25"/>
    </row>
    <row r="64" spans="2:19" ht="7.5" customHeight="1" x14ac:dyDescent="0.2">
      <c r="B64" s="24"/>
      <c r="C64" s="32"/>
      <c r="D64" s="111"/>
      <c r="J64" s="106"/>
      <c r="K64" s="106"/>
      <c r="L64" s="106"/>
      <c r="M64" s="106"/>
      <c r="N64" s="106"/>
      <c r="Q64" s="33"/>
      <c r="S64" s="25"/>
    </row>
    <row r="65" spans="2:19" ht="21.75" customHeight="1" x14ac:dyDescent="0.2">
      <c r="B65" s="24"/>
      <c r="C65" s="32"/>
      <c r="D65" s="242" t="s">
        <v>265</v>
      </c>
      <c r="F65" s="498"/>
      <c r="G65" s="498"/>
      <c r="H65" s="498"/>
      <c r="I65" s="498"/>
      <c r="J65" s="498"/>
      <c r="K65" s="498"/>
      <c r="L65" s="498"/>
      <c r="M65" s="498"/>
      <c r="N65" s="498"/>
      <c r="O65" s="498"/>
      <c r="P65" s="498"/>
      <c r="Q65" s="33"/>
      <c r="S65" s="25"/>
    </row>
    <row r="66" spans="2:19" x14ac:dyDescent="0.2">
      <c r="B66" s="24"/>
      <c r="C66" s="32"/>
      <c r="Q66" s="33"/>
      <c r="S66" s="25"/>
    </row>
    <row r="67" spans="2:19" x14ac:dyDescent="0.2">
      <c r="B67" s="24"/>
      <c r="C67" s="32"/>
      <c r="D67" s="417" t="s">
        <v>36</v>
      </c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9"/>
      <c r="Q67" s="33"/>
      <c r="S67" s="25"/>
    </row>
    <row r="68" spans="2:19" ht="8.25" customHeight="1" x14ac:dyDescent="0.2">
      <c r="B68" s="24"/>
      <c r="C68" s="32"/>
      <c r="D68" s="11"/>
      <c r="F68" s="232"/>
      <c r="G68" s="232"/>
      <c r="H68" s="232"/>
      <c r="I68" s="35"/>
      <c r="J68" s="55"/>
      <c r="K68" s="35"/>
      <c r="L68" s="232"/>
      <c r="M68" s="232"/>
      <c r="N68" s="232"/>
      <c r="O68" s="232"/>
      <c r="P68" s="232"/>
      <c r="Q68" s="33"/>
      <c r="S68" s="25"/>
    </row>
    <row r="69" spans="2:19" ht="59.25" customHeight="1" x14ac:dyDescent="0.2">
      <c r="B69" s="24"/>
      <c r="C69" s="32"/>
      <c r="D69" s="496" t="s">
        <v>247</v>
      </c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/>
      <c r="P69" s="496"/>
      <c r="Q69" s="33"/>
      <c r="S69" s="25"/>
    </row>
    <row r="70" spans="2:19" ht="59.25" customHeight="1" x14ac:dyDescent="0.2">
      <c r="B70" s="24"/>
      <c r="C70" s="32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33"/>
      <c r="S70" s="25"/>
    </row>
    <row r="71" spans="2:19" ht="59.25" customHeight="1" x14ac:dyDescent="0.2">
      <c r="B71" s="24"/>
      <c r="C71" s="32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33"/>
      <c r="S71" s="25"/>
    </row>
    <row r="72" spans="2:19" ht="59.25" customHeight="1" x14ac:dyDescent="0.2">
      <c r="B72" s="24"/>
      <c r="C72" s="32"/>
      <c r="D72" s="496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33"/>
      <c r="S72" s="25"/>
    </row>
    <row r="73" spans="2:19" ht="6.75" customHeight="1" x14ac:dyDescent="0.2">
      <c r="B73" s="24"/>
      <c r="C73" s="32"/>
      <c r="Q73" s="33"/>
      <c r="S73" s="25"/>
    </row>
    <row r="74" spans="2:19" ht="5.25" customHeight="1" x14ac:dyDescent="0.2">
      <c r="B74" s="24"/>
      <c r="C74" s="32"/>
      <c r="Q74" s="33"/>
      <c r="S74" s="25"/>
    </row>
    <row r="75" spans="2:19" x14ac:dyDescent="0.2">
      <c r="B75" s="24"/>
      <c r="C75" s="32"/>
      <c r="D75" s="11" t="s">
        <v>227</v>
      </c>
      <c r="F75" s="481"/>
      <c r="G75" s="482"/>
      <c r="H75" s="482"/>
      <c r="I75" s="482"/>
      <c r="J75" s="482"/>
      <c r="K75" s="482"/>
      <c r="L75" s="482"/>
      <c r="M75" s="482"/>
      <c r="N75" s="482"/>
      <c r="O75" s="482"/>
      <c r="P75" s="483"/>
      <c r="Q75" s="33"/>
      <c r="S75" s="25"/>
    </row>
    <row r="76" spans="2:19" ht="8.25" customHeight="1" x14ac:dyDescent="0.2">
      <c r="B76" s="24"/>
      <c r="C76" s="32"/>
      <c r="D76" s="11"/>
      <c r="F76" s="37"/>
      <c r="G76" s="37"/>
      <c r="H76" s="37"/>
      <c r="I76" s="35"/>
      <c r="J76" s="55"/>
      <c r="K76" s="35"/>
      <c r="L76" s="37"/>
      <c r="M76" s="37"/>
      <c r="N76" s="37"/>
      <c r="O76" s="37"/>
      <c r="P76" s="37"/>
      <c r="Q76" s="33"/>
      <c r="S76" s="25"/>
    </row>
    <row r="77" spans="2:19" ht="18.75" customHeight="1" x14ac:dyDescent="0.2">
      <c r="B77" s="24"/>
      <c r="C77" s="32"/>
      <c r="D77" s="55" t="s">
        <v>15</v>
      </c>
      <c r="F77" s="507"/>
      <c r="G77" s="508"/>
      <c r="H77" s="508"/>
      <c r="I77" s="508"/>
      <c r="J77" s="508"/>
      <c r="K77" s="508"/>
      <c r="L77" s="508"/>
      <c r="M77" s="508"/>
      <c r="N77" s="508"/>
      <c r="O77" s="508"/>
      <c r="P77" s="509"/>
      <c r="Q77" s="33"/>
      <c r="S77" s="25"/>
    </row>
    <row r="78" spans="2:19" ht="18.75" customHeight="1" x14ac:dyDescent="0.2">
      <c r="B78" s="24"/>
      <c r="C78" s="32"/>
      <c r="D78" s="55"/>
      <c r="F78" s="510"/>
      <c r="G78" s="511"/>
      <c r="H78" s="511"/>
      <c r="I78" s="511"/>
      <c r="J78" s="511"/>
      <c r="K78" s="511"/>
      <c r="L78" s="511"/>
      <c r="M78" s="511"/>
      <c r="N78" s="511"/>
      <c r="O78" s="511"/>
      <c r="P78" s="512"/>
      <c r="Q78" s="33"/>
      <c r="S78" s="25"/>
    </row>
    <row r="79" spans="2:19" ht="18.75" customHeight="1" x14ac:dyDescent="0.2">
      <c r="B79" s="24"/>
      <c r="C79" s="32"/>
      <c r="D79" s="55"/>
      <c r="F79" s="510"/>
      <c r="G79" s="511"/>
      <c r="H79" s="511"/>
      <c r="I79" s="511"/>
      <c r="J79" s="511"/>
      <c r="K79" s="511"/>
      <c r="L79" s="511"/>
      <c r="M79" s="511"/>
      <c r="N79" s="511"/>
      <c r="O79" s="511"/>
      <c r="P79" s="512"/>
      <c r="Q79" s="33"/>
      <c r="S79" s="25"/>
    </row>
    <row r="80" spans="2:19" ht="18.75" customHeight="1" x14ac:dyDescent="0.2">
      <c r="B80" s="24"/>
      <c r="C80" s="32"/>
      <c r="D80" s="11"/>
      <c r="F80" s="513"/>
      <c r="G80" s="514"/>
      <c r="H80" s="514"/>
      <c r="I80" s="514"/>
      <c r="J80" s="514"/>
      <c r="K80" s="514"/>
      <c r="L80" s="514"/>
      <c r="M80" s="514"/>
      <c r="N80" s="514"/>
      <c r="O80" s="514"/>
      <c r="P80" s="515"/>
      <c r="Q80" s="33"/>
      <c r="S80" s="25"/>
    </row>
    <row r="81" spans="2:19" x14ac:dyDescent="0.2">
      <c r="B81" s="24"/>
      <c r="C81" s="50"/>
      <c r="D81" s="51"/>
      <c r="E81" s="52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4"/>
      <c r="S81" s="25"/>
    </row>
    <row r="82" spans="2:19" ht="6" customHeight="1" x14ac:dyDescent="0.2">
      <c r="B82" s="24"/>
      <c r="S82" s="25"/>
    </row>
    <row r="83" spans="2:19" ht="6" customHeight="1" x14ac:dyDescent="0.2">
      <c r="B83" s="24"/>
      <c r="S83" s="25"/>
    </row>
    <row r="84" spans="2:19" x14ac:dyDescent="0.2">
      <c r="B84" s="24"/>
      <c r="C84" s="27"/>
      <c r="D84" s="129"/>
      <c r="E84" s="29"/>
      <c r="F84" s="29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1"/>
      <c r="S84" s="25"/>
    </row>
    <row r="85" spans="2:19" x14ac:dyDescent="0.2">
      <c r="B85" s="24"/>
      <c r="C85" s="32"/>
      <c r="D85" s="417" t="s">
        <v>56</v>
      </c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9"/>
      <c r="Q85" s="33"/>
      <c r="S85" s="25"/>
    </row>
    <row r="86" spans="2:19" x14ac:dyDescent="0.2">
      <c r="B86" s="24"/>
      <c r="C86" s="32"/>
      <c r="Q86" s="33"/>
      <c r="S86" s="25"/>
    </row>
    <row r="87" spans="2:19" x14ac:dyDescent="0.2">
      <c r="B87" s="24"/>
      <c r="C87" s="32"/>
      <c r="D87" s="130" t="s">
        <v>19</v>
      </c>
      <c r="F87" s="505" t="s">
        <v>38</v>
      </c>
      <c r="G87" s="506"/>
      <c r="H87" s="506"/>
      <c r="I87" s="35"/>
      <c r="J87" s="505" t="s">
        <v>21</v>
      </c>
      <c r="K87" s="505"/>
      <c r="L87" s="505"/>
      <c r="M87" s="35"/>
      <c r="N87" s="131" t="s">
        <v>39</v>
      </c>
      <c r="P87" s="131" t="s">
        <v>40</v>
      </c>
      <c r="Q87" s="33"/>
      <c r="S87" s="25"/>
    </row>
    <row r="88" spans="2:19" s="41" customFormat="1" ht="5.25" customHeight="1" x14ac:dyDescent="0.2">
      <c r="B88" s="38"/>
      <c r="C88" s="39"/>
      <c r="O88" s="16"/>
      <c r="Q88" s="42"/>
      <c r="S88" s="43"/>
    </row>
    <row r="89" spans="2:19" x14ac:dyDescent="0.2">
      <c r="B89" s="24"/>
      <c r="C89" s="32"/>
      <c r="D89" s="132">
        <f t="shared" ref="D89:D98" si="0">D34</f>
        <v>0</v>
      </c>
      <c r="F89" s="490">
        <f t="shared" ref="F89:F98" si="1">F34</f>
        <v>0</v>
      </c>
      <c r="G89" s="491"/>
      <c r="H89" s="492"/>
      <c r="I89" s="35"/>
      <c r="J89" s="493"/>
      <c r="K89" s="494"/>
      <c r="L89" s="495"/>
      <c r="M89" s="35"/>
      <c r="N89" s="133"/>
      <c r="P89" s="133"/>
      <c r="Q89" s="33"/>
      <c r="S89" s="25"/>
    </row>
    <row r="90" spans="2:19" x14ac:dyDescent="0.2">
      <c r="B90" s="24"/>
      <c r="C90" s="32"/>
      <c r="D90" s="132">
        <f t="shared" si="0"/>
        <v>0</v>
      </c>
      <c r="F90" s="490">
        <f t="shared" si="1"/>
        <v>0</v>
      </c>
      <c r="G90" s="491"/>
      <c r="H90" s="492"/>
      <c r="I90" s="35"/>
      <c r="J90" s="493"/>
      <c r="K90" s="494"/>
      <c r="L90" s="495"/>
      <c r="M90" s="35"/>
      <c r="N90" s="133"/>
      <c r="P90" s="133"/>
      <c r="Q90" s="33"/>
      <c r="S90" s="25"/>
    </row>
    <row r="91" spans="2:19" x14ac:dyDescent="0.2">
      <c r="B91" s="24"/>
      <c r="C91" s="32"/>
      <c r="D91" s="132">
        <f t="shared" si="0"/>
        <v>0</v>
      </c>
      <c r="F91" s="490">
        <f t="shared" si="1"/>
        <v>0</v>
      </c>
      <c r="G91" s="491"/>
      <c r="H91" s="492"/>
      <c r="I91" s="35"/>
      <c r="J91" s="493"/>
      <c r="K91" s="494"/>
      <c r="L91" s="495"/>
      <c r="M91" s="35"/>
      <c r="N91" s="133"/>
      <c r="P91" s="133"/>
      <c r="Q91" s="33"/>
      <c r="S91" s="25"/>
    </row>
    <row r="92" spans="2:19" x14ac:dyDescent="0.2">
      <c r="B92" s="24"/>
      <c r="C92" s="32"/>
      <c r="D92" s="132">
        <f t="shared" si="0"/>
        <v>0</v>
      </c>
      <c r="F92" s="490">
        <f t="shared" si="1"/>
        <v>0</v>
      </c>
      <c r="G92" s="491"/>
      <c r="H92" s="492"/>
      <c r="I92" s="35"/>
      <c r="J92" s="493"/>
      <c r="K92" s="494"/>
      <c r="L92" s="495"/>
      <c r="M92" s="35"/>
      <c r="N92" s="133"/>
      <c r="P92" s="133"/>
      <c r="Q92" s="33"/>
      <c r="S92" s="25"/>
    </row>
    <row r="93" spans="2:19" x14ac:dyDescent="0.2">
      <c r="B93" s="24"/>
      <c r="C93" s="32"/>
      <c r="D93" s="132">
        <f t="shared" si="0"/>
        <v>0</v>
      </c>
      <c r="F93" s="490">
        <f t="shared" si="1"/>
        <v>0</v>
      </c>
      <c r="G93" s="491"/>
      <c r="H93" s="492"/>
      <c r="I93" s="35"/>
      <c r="J93" s="493"/>
      <c r="K93" s="494"/>
      <c r="L93" s="495"/>
      <c r="M93" s="35"/>
      <c r="N93" s="133"/>
      <c r="P93" s="133"/>
      <c r="Q93" s="33"/>
      <c r="S93" s="25"/>
    </row>
    <row r="94" spans="2:19" x14ac:dyDescent="0.2">
      <c r="B94" s="24"/>
      <c r="C94" s="32"/>
      <c r="D94" s="132">
        <f t="shared" si="0"/>
        <v>0</v>
      </c>
      <c r="F94" s="490">
        <f t="shared" si="1"/>
        <v>0</v>
      </c>
      <c r="G94" s="491"/>
      <c r="H94" s="492"/>
      <c r="I94" s="35"/>
      <c r="J94" s="493"/>
      <c r="K94" s="494"/>
      <c r="L94" s="495"/>
      <c r="M94" s="35"/>
      <c r="N94" s="133"/>
      <c r="P94" s="133"/>
      <c r="Q94" s="33"/>
      <c r="S94" s="25"/>
    </row>
    <row r="95" spans="2:19" x14ac:dyDescent="0.2">
      <c r="B95" s="24"/>
      <c r="C95" s="32"/>
      <c r="D95" s="132">
        <f t="shared" si="0"/>
        <v>0</v>
      </c>
      <c r="F95" s="490">
        <f t="shared" si="1"/>
        <v>0</v>
      </c>
      <c r="G95" s="491"/>
      <c r="H95" s="492"/>
      <c r="I95" s="35"/>
      <c r="J95" s="493"/>
      <c r="K95" s="494"/>
      <c r="L95" s="495"/>
      <c r="M95" s="35"/>
      <c r="N95" s="133"/>
      <c r="P95" s="133"/>
      <c r="Q95" s="33"/>
      <c r="S95" s="25"/>
    </row>
    <row r="96" spans="2:19" x14ac:dyDescent="0.2">
      <c r="B96" s="24"/>
      <c r="C96" s="32"/>
      <c r="D96" s="132">
        <f t="shared" si="0"/>
        <v>0</v>
      </c>
      <c r="F96" s="490">
        <f t="shared" si="1"/>
        <v>0</v>
      </c>
      <c r="G96" s="491"/>
      <c r="H96" s="492"/>
      <c r="I96" s="35"/>
      <c r="J96" s="493"/>
      <c r="K96" s="494"/>
      <c r="L96" s="495"/>
      <c r="M96" s="35"/>
      <c r="N96" s="133"/>
      <c r="P96" s="133"/>
      <c r="Q96" s="33"/>
      <c r="S96" s="25"/>
    </row>
    <row r="97" spans="2:19" x14ac:dyDescent="0.2">
      <c r="B97" s="24"/>
      <c r="C97" s="32"/>
      <c r="D97" s="132">
        <f t="shared" si="0"/>
        <v>0</v>
      </c>
      <c r="F97" s="490">
        <f t="shared" si="1"/>
        <v>0</v>
      </c>
      <c r="G97" s="491"/>
      <c r="H97" s="492"/>
      <c r="I97" s="35"/>
      <c r="J97" s="493"/>
      <c r="K97" s="494"/>
      <c r="L97" s="495"/>
      <c r="M97" s="35"/>
      <c r="N97" s="133"/>
      <c r="P97" s="133"/>
      <c r="Q97" s="33"/>
      <c r="S97" s="25"/>
    </row>
    <row r="98" spans="2:19" x14ac:dyDescent="0.2">
      <c r="B98" s="24"/>
      <c r="C98" s="32"/>
      <c r="D98" s="132">
        <f t="shared" si="0"/>
        <v>0</v>
      </c>
      <c r="F98" s="490">
        <f t="shared" si="1"/>
        <v>0</v>
      </c>
      <c r="G98" s="491"/>
      <c r="H98" s="492"/>
      <c r="I98" s="35"/>
      <c r="J98" s="493"/>
      <c r="K98" s="494"/>
      <c r="L98" s="495"/>
      <c r="M98" s="35"/>
      <c r="N98" s="133"/>
      <c r="P98" s="133"/>
      <c r="Q98" s="33"/>
      <c r="S98" s="25"/>
    </row>
    <row r="99" spans="2:19" x14ac:dyDescent="0.2">
      <c r="B99" s="24"/>
      <c r="C99" s="50"/>
      <c r="D99" s="134"/>
      <c r="E99" s="52"/>
      <c r="F99" s="516"/>
      <c r="G99" s="517"/>
      <c r="H99" s="517"/>
      <c r="I99" s="101"/>
      <c r="J99" s="516"/>
      <c r="K99" s="517"/>
      <c r="L99" s="517"/>
      <c r="M99" s="101"/>
      <c r="N99" s="516"/>
      <c r="O99" s="517"/>
      <c r="P99" s="517"/>
      <c r="Q99" s="54"/>
      <c r="S99" s="25"/>
    </row>
    <row r="100" spans="2:19" x14ac:dyDescent="0.2">
      <c r="B100" s="24"/>
      <c r="D100" s="130"/>
      <c r="F100" s="131"/>
      <c r="G100" s="37"/>
      <c r="H100" s="37"/>
      <c r="I100" s="35"/>
      <c r="J100" s="131"/>
      <c r="K100" s="37"/>
      <c r="L100" s="37"/>
      <c r="M100" s="35"/>
      <c r="N100" s="131"/>
      <c r="O100" s="37"/>
      <c r="P100" s="37"/>
      <c r="S100" s="25"/>
    </row>
    <row r="101" spans="2:19" ht="13.5" thickBot="1" x14ac:dyDescent="0.25">
      <c r="B101" s="56"/>
      <c r="C101" s="57"/>
      <c r="D101" s="58"/>
      <c r="E101" s="59"/>
      <c r="F101" s="59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60"/>
    </row>
    <row r="102" spans="2:19" ht="13.5" thickTop="1" x14ac:dyDescent="0.2"/>
    <row r="104" spans="2:19" ht="13.5" hidden="1" thickTop="1" x14ac:dyDescent="0.2">
      <c r="B104" s="114"/>
      <c r="C104" s="115"/>
      <c r="D104" s="116"/>
      <c r="E104" s="117"/>
      <c r="F104" s="117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8"/>
    </row>
    <row r="105" spans="2:19" hidden="1" x14ac:dyDescent="0.2">
      <c r="B105" s="119"/>
      <c r="D105" s="120" t="s">
        <v>125</v>
      </c>
      <c r="F105" s="121" t="s">
        <v>124</v>
      </c>
      <c r="H105" s="503" t="s">
        <v>127</v>
      </c>
      <c r="I105" s="503"/>
      <c r="J105" s="503"/>
      <c r="K105" s="504"/>
      <c r="L105" s="504"/>
      <c r="N105" s="16" t="s">
        <v>139</v>
      </c>
      <c r="S105" s="122"/>
    </row>
    <row r="106" spans="2:19" hidden="1" x14ac:dyDescent="0.2">
      <c r="B106" s="119"/>
      <c r="D106" s="44" t="s">
        <v>123</v>
      </c>
      <c r="F106" s="121" t="s">
        <v>126</v>
      </c>
      <c r="H106" s="37"/>
      <c r="J106" s="501"/>
      <c r="K106" s="502"/>
      <c r="L106" s="502"/>
      <c r="N106" s="121"/>
      <c r="S106" s="122"/>
    </row>
    <row r="107" spans="2:19" hidden="1" x14ac:dyDescent="0.2">
      <c r="B107" s="119"/>
      <c r="S107" s="122"/>
    </row>
    <row r="108" spans="2:19" hidden="1" x14ac:dyDescent="0.2">
      <c r="B108" s="119"/>
      <c r="D108" s="123"/>
      <c r="S108" s="122"/>
    </row>
    <row r="109" spans="2:19" ht="13.5" hidden="1" thickBot="1" x14ac:dyDescent="0.25">
      <c r="B109" s="124"/>
      <c r="C109" s="125"/>
      <c r="D109" s="126"/>
      <c r="E109" s="127"/>
      <c r="F109" s="127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8"/>
    </row>
  </sheetData>
  <mergeCells count="67">
    <mergeCell ref="F99:H99"/>
    <mergeCell ref="J99:L99"/>
    <mergeCell ref="N99:P99"/>
    <mergeCell ref="F92:H92"/>
    <mergeCell ref="J92:L92"/>
    <mergeCell ref="F93:H93"/>
    <mergeCell ref="J93:L93"/>
    <mergeCell ref="J97:L97"/>
    <mergeCell ref="F98:H98"/>
    <mergeCell ref="J98:L98"/>
    <mergeCell ref="J106:L106"/>
    <mergeCell ref="H105:L105"/>
    <mergeCell ref="D67:P67"/>
    <mergeCell ref="F96:H96"/>
    <mergeCell ref="J96:L96"/>
    <mergeCell ref="F97:H97"/>
    <mergeCell ref="D85:P85"/>
    <mergeCell ref="F87:H87"/>
    <mergeCell ref="J87:L87"/>
    <mergeCell ref="F77:P80"/>
    <mergeCell ref="F75:P75"/>
    <mergeCell ref="F89:H89"/>
    <mergeCell ref="J89:L89"/>
    <mergeCell ref="F90:H90"/>
    <mergeCell ref="J90:L90"/>
    <mergeCell ref="F91:H91"/>
    <mergeCell ref="C5:D8"/>
    <mergeCell ref="E5:Q8"/>
    <mergeCell ref="F34:L34"/>
    <mergeCell ref="F35:L35"/>
    <mergeCell ref="F36:L36"/>
    <mergeCell ref="D12:P12"/>
    <mergeCell ref="F32:L32"/>
    <mergeCell ref="F20:P20"/>
    <mergeCell ref="F16:P16"/>
    <mergeCell ref="D30:P30"/>
    <mergeCell ref="D22:P22"/>
    <mergeCell ref="F24:P24"/>
    <mergeCell ref="F18:P18"/>
    <mergeCell ref="F39:L39"/>
    <mergeCell ref="F40:L40"/>
    <mergeCell ref="F41:L41"/>
    <mergeCell ref="F42:L42"/>
    <mergeCell ref="F37:L37"/>
    <mergeCell ref="F38:L38"/>
    <mergeCell ref="F43:L43"/>
    <mergeCell ref="F94:H94"/>
    <mergeCell ref="J94:L94"/>
    <mergeCell ref="F95:H95"/>
    <mergeCell ref="J95:L95"/>
    <mergeCell ref="D47:P47"/>
    <mergeCell ref="D69:P72"/>
    <mergeCell ref="J61:N61"/>
    <mergeCell ref="J60:N60"/>
    <mergeCell ref="F65:P65"/>
    <mergeCell ref="J91:L91"/>
    <mergeCell ref="F63:P63"/>
    <mergeCell ref="F49:P49"/>
    <mergeCell ref="F50:P50"/>
    <mergeCell ref="F51:P51"/>
    <mergeCell ref="F52:P52"/>
    <mergeCell ref="F58:P58"/>
    <mergeCell ref="F53:P53"/>
    <mergeCell ref="F54:P54"/>
    <mergeCell ref="F55:P55"/>
    <mergeCell ref="F56:P56"/>
    <mergeCell ref="F57:P57"/>
  </mergeCells>
  <phoneticPr fontId="12" type="noConversion"/>
  <conditionalFormatting sqref="H59:J59 F59 D50:D59 L59:P59">
    <cfRule type="expression" dxfId="30" priority="32">
      <formula>$F50="NO"</formula>
    </cfRule>
  </conditionalFormatting>
  <conditionalFormatting sqref="D61:D62">
    <cfRule type="expression" dxfId="29" priority="3">
      <formula>$F61="NO"</formula>
    </cfRule>
  </conditionalFormatting>
  <conditionalFormatting sqref="F50:F58">
    <cfRule type="expression" dxfId="28" priority="2">
      <formula>$F50="NO"</formula>
    </cfRule>
  </conditionalFormatting>
  <conditionalFormatting sqref="D63">
    <cfRule type="expression" dxfId="27" priority="33">
      <formula>$F65="NO"</formula>
    </cfRule>
  </conditionalFormatting>
  <conditionalFormatting sqref="D64">
    <cfRule type="expression" dxfId="26" priority="1">
      <formula>$F64="NO"</formula>
    </cfRule>
  </conditionalFormatting>
  <dataValidations count="4">
    <dataValidation type="list" allowBlank="1" showInputMessage="1" showErrorMessage="1" sqref="N89:N98">
      <formula1>limitazioni</formula1>
    </dataValidation>
    <dataValidation type="list" allowBlank="1" showInputMessage="1" showErrorMessage="1" sqref="J89:L98">
      <formula1>proposteQ</formula1>
    </dataValidation>
    <dataValidation type="list" allowBlank="1" showInputMessage="1" showErrorMessage="1" sqref="F75:P75">
      <formula1>valSintesiDoc</formula1>
    </dataValidation>
    <dataValidation type="list" allowBlank="1" showInputMessage="1" showErrorMessage="1" sqref="F63:P63">
      <formula1>Indicatori</formula1>
    </dataValidation>
  </dataValidations>
  <hyperlinks>
    <hyperlink ref="D2" location="Menu!A1" display="Back to Menu"/>
  </hyperlinks>
  <pageMargins left="0.3" right="0.17" top="0.36" bottom="0.24" header="0.31496062992125984" footer="0.17"/>
  <pageSetup paperSize="9" scale="4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B1:S89"/>
  <sheetViews>
    <sheetView showGridLines="0" zoomScale="90" zoomScaleNormal="90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9.28515625" style="17" customWidth="1"/>
    <col min="5" max="5" width="1" style="18" customWidth="1"/>
    <col min="6" max="6" width="14.42578125" style="18" customWidth="1"/>
    <col min="7" max="7" width="1" style="16" customWidth="1"/>
    <col min="8" max="8" width="13.28515625" style="16" customWidth="1"/>
    <col min="9" max="9" width="1" style="16" customWidth="1"/>
    <col min="10" max="10" width="15" style="16" customWidth="1"/>
    <col min="11" max="11" width="1" style="16" customWidth="1"/>
    <col min="12" max="12" width="6.85546875" style="16" customWidth="1"/>
    <col min="13" max="13" width="1" style="16" customWidth="1"/>
    <col min="14" max="14" width="26" style="16" customWidth="1"/>
    <col min="15" max="15" width="1" style="16" customWidth="1"/>
    <col min="16" max="16" width="59.42578125" style="16" customWidth="1"/>
    <col min="17" max="17" width="2" style="16" customWidth="1"/>
    <col min="18" max="19" width="1.285156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4.5" customHeight="1" thickBot="1" x14ac:dyDescent="0.25"/>
    <row r="4" spans="2:19" ht="13.5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101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>
        <f>'ID-forn_proc'!F35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36"/>
      <c r="E14" s="16"/>
      <c r="F14" s="16"/>
      <c r="Q14" s="33"/>
      <c r="S14" s="25"/>
    </row>
    <row r="15" spans="2:19" x14ac:dyDescent="0.2">
      <c r="B15" s="24"/>
      <c r="C15" s="32"/>
      <c r="D15" s="135" t="s">
        <v>63</v>
      </c>
      <c r="E15" s="16"/>
      <c r="F15" s="471" t="str">
        <f>'ID-forn_proc'!F73</f>
        <v>Nome_2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36"/>
      <c r="E16" s="16"/>
      <c r="F16" s="16"/>
      <c r="Q16" s="33"/>
      <c r="S16" s="25"/>
    </row>
    <row r="17" spans="2:19" x14ac:dyDescent="0.2">
      <c r="B17" s="24"/>
      <c r="C17" s="32"/>
      <c r="D17" s="11" t="s">
        <v>142</v>
      </c>
      <c r="F17" s="471">
        <f>'ID-forn_proc'!L73</f>
        <v>0</v>
      </c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ht="9" customHeight="1" x14ac:dyDescent="0.2">
      <c r="B18" s="24"/>
      <c r="C18" s="32"/>
      <c r="D18" s="36"/>
      <c r="E18" s="16"/>
      <c r="F18" s="16"/>
      <c r="Q18" s="33"/>
      <c r="S18" s="25"/>
    </row>
    <row r="19" spans="2:19" x14ac:dyDescent="0.2">
      <c r="B19" s="24"/>
      <c r="C19" s="32"/>
      <c r="D19" s="11" t="s">
        <v>141</v>
      </c>
      <c r="F19" s="471">
        <f>'ID-forn_proc'!H73</f>
        <v>0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x14ac:dyDescent="0.2">
      <c r="B20" s="24"/>
      <c r="C20" s="32"/>
      <c r="D20" s="2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3"/>
      <c r="S20" s="25"/>
    </row>
    <row r="21" spans="2:19" x14ac:dyDescent="0.2">
      <c r="B21" s="24"/>
      <c r="C21" s="32"/>
      <c r="D21" s="417" t="s">
        <v>30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33"/>
      <c r="S21" s="25"/>
    </row>
    <row r="22" spans="2:19" x14ac:dyDescent="0.2">
      <c r="B22" s="24"/>
      <c r="C22" s="32"/>
      <c r="D22" s="26"/>
      <c r="Q22" s="33"/>
      <c r="S22" s="25"/>
    </row>
    <row r="23" spans="2:19" x14ac:dyDescent="0.2">
      <c r="B23" s="24"/>
      <c r="C23" s="32"/>
      <c r="D23" s="11" t="s">
        <v>1</v>
      </c>
      <c r="F23" s="471">
        <f>'ID-forn_proc'!$F$12:$L$12</f>
        <v>0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3"/>
      <c r="Q23" s="33"/>
      <c r="S23" s="25"/>
    </row>
    <row r="24" spans="2:19" s="41" customFormat="1" x14ac:dyDescent="0.2">
      <c r="B24" s="38"/>
      <c r="C24" s="39"/>
      <c r="D24" s="40"/>
      <c r="Q24" s="42"/>
      <c r="S24" s="43"/>
    </row>
    <row r="25" spans="2:19" x14ac:dyDescent="0.2">
      <c r="B25" s="24"/>
      <c r="C25" s="32"/>
      <c r="D25" s="11" t="s">
        <v>31</v>
      </c>
      <c r="F25" s="97">
        <f>'ID-forn_proc'!$F$14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S25" s="25"/>
    </row>
    <row r="26" spans="2:19" s="41" customFormat="1" x14ac:dyDescent="0.2">
      <c r="B26" s="38"/>
      <c r="C26" s="39"/>
      <c r="D26" s="40"/>
      <c r="Q26" s="42"/>
      <c r="S26" s="43"/>
    </row>
    <row r="27" spans="2:19" x14ac:dyDescent="0.2">
      <c r="B27" s="24"/>
      <c r="C27" s="32"/>
      <c r="D27" s="11" t="s">
        <v>198</v>
      </c>
      <c r="F27" s="97">
        <f>'ID-forn_proc'!$F$16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3"/>
      <c r="S27" s="25"/>
    </row>
    <row r="28" spans="2:19" x14ac:dyDescent="0.2">
      <c r="B28" s="24"/>
      <c r="C28" s="32"/>
      <c r="D28" s="2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3"/>
      <c r="S28" s="25"/>
    </row>
    <row r="29" spans="2:19" x14ac:dyDescent="0.2">
      <c r="B29" s="24"/>
      <c r="C29" s="32"/>
      <c r="D29" s="417" t="s">
        <v>32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98" t="s">
        <v>2</v>
      </c>
      <c r="E31" s="16"/>
      <c r="F31" s="477" t="s">
        <v>3</v>
      </c>
      <c r="G31" s="477"/>
      <c r="H31" s="477"/>
      <c r="I31" s="477"/>
      <c r="J31" s="477"/>
      <c r="K31" s="477"/>
      <c r="L31" s="477"/>
      <c r="N31" s="98" t="s">
        <v>16</v>
      </c>
      <c r="P31" s="98" t="s">
        <v>17</v>
      </c>
      <c r="Q31" s="33"/>
      <c r="S31" s="25"/>
    </row>
    <row r="32" spans="2:19" ht="4.5" customHeight="1" x14ac:dyDescent="0.2">
      <c r="B32" s="24"/>
      <c r="C32" s="32"/>
      <c r="D32" s="16"/>
      <c r="E32" s="16"/>
      <c r="F32" s="16"/>
      <c r="Q32" s="33"/>
      <c r="S32" s="25"/>
    </row>
    <row r="33" spans="2:19" x14ac:dyDescent="0.2">
      <c r="B33" s="24"/>
      <c r="C33" s="32"/>
      <c r="D33" s="99">
        <f>'ID-forn_proc'!$D54</f>
        <v>0</v>
      </c>
      <c r="E33" s="16"/>
      <c r="F33" s="487">
        <f>'ID-forn_proc'!$F54:$G54</f>
        <v>0</v>
      </c>
      <c r="G33" s="488"/>
      <c r="H33" s="488"/>
      <c r="I33" s="488"/>
      <c r="J33" s="488"/>
      <c r="K33" s="488"/>
      <c r="L33" s="489"/>
      <c r="N33" s="99">
        <f>'ID-forn_proc'!$H54</f>
        <v>0</v>
      </c>
      <c r="P33" s="99">
        <f>'ID-forn_proc'!$J54</f>
        <v>0</v>
      </c>
      <c r="Q33" s="33"/>
      <c r="S33" s="25"/>
    </row>
    <row r="34" spans="2:19" x14ac:dyDescent="0.2">
      <c r="B34" s="24"/>
      <c r="C34" s="32"/>
      <c r="D34" s="99">
        <f>'ID-forn_proc'!$D55</f>
        <v>0</v>
      </c>
      <c r="E34" s="16"/>
      <c r="F34" s="487">
        <f>'ID-forn_proc'!$F55:$G55</f>
        <v>0</v>
      </c>
      <c r="G34" s="488"/>
      <c r="H34" s="488"/>
      <c r="I34" s="488"/>
      <c r="J34" s="488"/>
      <c r="K34" s="488"/>
      <c r="L34" s="489"/>
      <c r="N34" s="99">
        <f>'ID-forn_proc'!$H55</f>
        <v>0</v>
      </c>
      <c r="P34" s="99">
        <f>'ID-forn_proc'!$J55</f>
        <v>0</v>
      </c>
      <c r="Q34" s="33"/>
      <c r="S34" s="25"/>
    </row>
    <row r="35" spans="2:19" x14ac:dyDescent="0.2">
      <c r="B35" s="24"/>
      <c r="C35" s="32"/>
      <c r="D35" s="99">
        <f>'ID-forn_proc'!$D56</f>
        <v>0</v>
      </c>
      <c r="E35" s="16"/>
      <c r="F35" s="487">
        <f>'ID-forn_proc'!$F56:$G56</f>
        <v>0</v>
      </c>
      <c r="G35" s="488"/>
      <c r="H35" s="488"/>
      <c r="I35" s="488"/>
      <c r="J35" s="488"/>
      <c r="K35" s="488"/>
      <c r="L35" s="489"/>
      <c r="N35" s="99">
        <f>'ID-forn_proc'!$H56</f>
        <v>0</v>
      </c>
      <c r="P35" s="99">
        <f>'ID-forn_proc'!$J56</f>
        <v>0</v>
      </c>
      <c r="Q35" s="33"/>
      <c r="S35" s="25"/>
    </row>
    <row r="36" spans="2:19" x14ac:dyDescent="0.2">
      <c r="B36" s="24"/>
      <c r="C36" s="32"/>
      <c r="D36" s="99">
        <f>'ID-forn_proc'!$D57</f>
        <v>0</v>
      </c>
      <c r="E36" s="16"/>
      <c r="F36" s="487">
        <f>'ID-forn_proc'!$F57:$G57</f>
        <v>0</v>
      </c>
      <c r="G36" s="488"/>
      <c r="H36" s="488"/>
      <c r="I36" s="488"/>
      <c r="J36" s="488"/>
      <c r="K36" s="488"/>
      <c r="L36" s="489"/>
      <c r="N36" s="99">
        <f>'ID-forn_proc'!$H57</f>
        <v>0</v>
      </c>
      <c r="P36" s="99">
        <f>'ID-forn_proc'!$J57</f>
        <v>0</v>
      </c>
      <c r="Q36" s="33"/>
      <c r="S36" s="25"/>
    </row>
    <row r="37" spans="2:19" x14ac:dyDescent="0.2">
      <c r="B37" s="24"/>
      <c r="C37" s="32"/>
      <c r="D37" s="99">
        <f>'ID-forn_proc'!$D58</f>
        <v>0</v>
      </c>
      <c r="E37" s="16"/>
      <c r="F37" s="487">
        <f>'ID-forn_proc'!$F58:$G58</f>
        <v>0</v>
      </c>
      <c r="G37" s="488"/>
      <c r="H37" s="488"/>
      <c r="I37" s="488"/>
      <c r="J37" s="488"/>
      <c r="K37" s="488"/>
      <c r="L37" s="489"/>
      <c r="N37" s="99">
        <f>'ID-forn_proc'!$H58</f>
        <v>0</v>
      </c>
      <c r="P37" s="99">
        <f>'ID-forn_proc'!$J58</f>
        <v>0</v>
      </c>
      <c r="Q37" s="33"/>
      <c r="S37" s="25"/>
    </row>
    <row r="38" spans="2:19" x14ac:dyDescent="0.2">
      <c r="B38" s="24"/>
      <c r="C38" s="32"/>
      <c r="D38" s="99">
        <f>'ID-forn_proc'!$D59</f>
        <v>0</v>
      </c>
      <c r="E38" s="16"/>
      <c r="F38" s="487">
        <f>'ID-forn_proc'!$F59:$G59</f>
        <v>0</v>
      </c>
      <c r="G38" s="488"/>
      <c r="H38" s="488"/>
      <c r="I38" s="488"/>
      <c r="J38" s="488"/>
      <c r="K38" s="488"/>
      <c r="L38" s="489"/>
      <c r="N38" s="99">
        <f>'ID-forn_proc'!$H59</f>
        <v>0</v>
      </c>
      <c r="P38" s="99">
        <f>'ID-forn_proc'!$J59</f>
        <v>0</v>
      </c>
      <c r="Q38" s="33"/>
      <c r="S38" s="25"/>
    </row>
    <row r="39" spans="2:19" x14ac:dyDescent="0.2">
      <c r="B39" s="24"/>
      <c r="C39" s="32"/>
      <c r="D39" s="99">
        <f>'ID-forn_proc'!$D60</f>
        <v>0</v>
      </c>
      <c r="E39" s="16"/>
      <c r="F39" s="487">
        <f>'ID-forn_proc'!$F60:$G60</f>
        <v>0</v>
      </c>
      <c r="G39" s="488"/>
      <c r="H39" s="488"/>
      <c r="I39" s="488"/>
      <c r="J39" s="488"/>
      <c r="K39" s="488"/>
      <c r="L39" s="489"/>
      <c r="N39" s="99">
        <f>'ID-forn_proc'!$H60</f>
        <v>0</v>
      </c>
      <c r="P39" s="99">
        <f>'ID-forn_proc'!$J60</f>
        <v>0</v>
      </c>
      <c r="Q39" s="33"/>
      <c r="S39" s="25"/>
    </row>
    <row r="40" spans="2:19" x14ac:dyDescent="0.2">
      <c r="B40" s="24"/>
      <c r="C40" s="32"/>
      <c r="D40" s="99">
        <f>'ID-forn_proc'!$D61</f>
        <v>0</v>
      </c>
      <c r="E40" s="16"/>
      <c r="F40" s="487">
        <f>'ID-forn_proc'!$F61:$G61</f>
        <v>0</v>
      </c>
      <c r="G40" s="488"/>
      <c r="H40" s="488"/>
      <c r="I40" s="488"/>
      <c r="J40" s="488"/>
      <c r="K40" s="488"/>
      <c r="L40" s="489"/>
      <c r="N40" s="99">
        <f>'ID-forn_proc'!$H61</f>
        <v>0</v>
      </c>
      <c r="P40" s="99">
        <f>'ID-forn_proc'!$J61</f>
        <v>0</v>
      </c>
      <c r="Q40" s="33"/>
      <c r="S40" s="25"/>
    </row>
    <row r="41" spans="2:19" x14ac:dyDescent="0.2">
      <c r="B41" s="24"/>
      <c r="C41" s="32"/>
      <c r="D41" s="99">
        <f>'ID-forn_proc'!$D62</f>
        <v>0</v>
      </c>
      <c r="E41" s="16"/>
      <c r="F41" s="487">
        <f>'ID-forn_proc'!$F62:$G62</f>
        <v>0</v>
      </c>
      <c r="G41" s="488"/>
      <c r="H41" s="488"/>
      <c r="I41" s="488"/>
      <c r="J41" s="488"/>
      <c r="K41" s="488"/>
      <c r="L41" s="489"/>
      <c r="N41" s="99">
        <f>'ID-forn_proc'!$H62</f>
        <v>0</v>
      </c>
      <c r="P41" s="99">
        <f>'ID-forn_proc'!$J62</f>
        <v>0</v>
      </c>
      <c r="Q41" s="33"/>
      <c r="S41" s="25"/>
    </row>
    <row r="42" spans="2:19" x14ac:dyDescent="0.2">
      <c r="B42" s="24"/>
      <c r="C42" s="32"/>
      <c r="D42" s="99">
        <f>'ID-forn_proc'!$D63</f>
        <v>0</v>
      </c>
      <c r="E42" s="16"/>
      <c r="F42" s="487">
        <f>'ID-forn_proc'!$F63:$G63</f>
        <v>0</v>
      </c>
      <c r="G42" s="488"/>
      <c r="H42" s="488"/>
      <c r="I42" s="488"/>
      <c r="J42" s="488"/>
      <c r="K42" s="488"/>
      <c r="L42" s="489"/>
      <c r="N42" s="99">
        <f>'ID-forn_proc'!$H63</f>
        <v>0</v>
      </c>
      <c r="P42" s="99">
        <f>'ID-forn_proc'!$J63</f>
        <v>0</v>
      </c>
      <c r="Q42" s="33"/>
      <c r="S42" s="25"/>
    </row>
    <row r="43" spans="2:19" x14ac:dyDescent="0.2">
      <c r="B43" s="24"/>
      <c r="C43" s="50"/>
      <c r="D43" s="100"/>
      <c r="E43" s="52"/>
      <c r="F43" s="101"/>
      <c r="G43" s="101"/>
      <c r="H43" s="102"/>
      <c r="I43" s="103"/>
      <c r="J43" s="103"/>
      <c r="K43" s="53"/>
      <c r="L43" s="53"/>
      <c r="M43" s="53"/>
      <c r="N43" s="53"/>
      <c r="O43" s="53"/>
      <c r="P43" s="53"/>
      <c r="Q43" s="54"/>
      <c r="S43" s="25"/>
    </row>
    <row r="44" spans="2:19" x14ac:dyDescent="0.2">
      <c r="B44" s="24"/>
      <c r="D44" s="26"/>
      <c r="F44" s="35"/>
      <c r="G44" s="35"/>
      <c r="H44" s="55"/>
      <c r="I44" s="44"/>
      <c r="J44" s="44"/>
      <c r="K44" s="37"/>
      <c r="L44" s="37"/>
      <c r="M44" s="37"/>
      <c r="N44" s="37"/>
      <c r="O44" s="37"/>
      <c r="P44" s="37"/>
      <c r="S44" s="25"/>
    </row>
    <row r="45" spans="2:19" x14ac:dyDescent="0.2">
      <c r="B45" s="24"/>
      <c r="D45" s="2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180</v>
      </c>
      <c r="E49" s="46"/>
      <c r="F49" s="500" t="s">
        <v>27</v>
      </c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33"/>
      <c r="S49" s="25"/>
    </row>
    <row r="50" spans="2:19" ht="33" customHeight="1" x14ac:dyDescent="0.2">
      <c r="B50" s="24"/>
      <c r="C50" s="32"/>
      <c r="D50" s="109" t="s">
        <v>249</v>
      </c>
      <c r="E50" s="46"/>
      <c r="F50" s="518" t="s">
        <v>250</v>
      </c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33"/>
      <c r="S50" s="25"/>
    </row>
    <row r="51" spans="2:19" ht="33" customHeight="1" x14ac:dyDescent="0.2">
      <c r="B51" s="24"/>
      <c r="C51" s="32"/>
      <c r="D51" s="109" t="s">
        <v>248</v>
      </c>
      <c r="E51" s="46"/>
      <c r="F51" s="518" t="s">
        <v>252</v>
      </c>
      <c r="G51" s="519"/>
      <c r="H51" s="519"/>
      <c r="I51" s="519"/>
      <c r="J51" s="519"/>
      <c r="K51" s="519"/>
      <c r="L51" s="519"/>
      <c r="M51" s="519"/>
      <c r="N51" s="519"/>
      <c r="O51" s="519"/>
      <c r="P51" s="519"/>
      <c r="Q51" s="33"/>
      <c r="S51" s="25"/>
    </row>
    <row r="52" spans="2:19" ht="33" customHeight="1" x14ac:dyDescent="0.2">
      <c r="B52" s="24"/>
      <c r="C52" s="32"/>
      <c r="D52" s="109" t="s">
        <v>270</v>
      </c>
      <c r="E52" s="46"/>
      <c r="F52" s="518" t="s">
        <v>271</v>
      </c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33"/>
      <c r="S52" s="25"/>
    </row>
    <row r="53" spans="2:19" ht="33" customHeight="1" x14ac:dyDescent="0.2">
      <c r="B53" s="24"/>
      <c r="C53" s="32"/>
      <c r="D53" s="109" t="s">
        <v>251</v>
      </c>
      <c r="E53" s="46"/>
      <c r="F53" s="518" t="s">
        <v>253</v>
      </c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33"/>
      <c r="S53" s="25"/>
    </row>
    <row r="54" spans="2:19" ht="33" customHeight="1" x14ac:dyDescent="0.2">
      <c r="B54" s="24"/>
      <c r="C54" s="32"/>
      <c r="D54" s="244" t="s">
        <v>272</v>
      </c>
      <c r="E54" s="46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33"/>
      <c r="S54" s="25"/>
    </row>
    <row r="55" spans="2:19" ht="33" customHeight="1" x14ac:dyDescent="0.2">
      <c r="B55" s="24"/>
      <c r="C55" s="32"/>
      <c r="D55" s="109"/>
      <c r="E55" s="46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33"/>
      <c r="S55" s="25"/>
    </row>
    <row r="56" spans="2:19" ht="33" customHeight="1" x14ac:dyDescent="0.2">
      <c r="B56" s="24"/>
      <c r="C56" s="32"/>
      <c r="D56" s="109"/>
      <c r="E56" s="46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33"/>
      <c r="S56" s="25"/>
    </row>
    <row r="57" spans="2:19" x14ac:dyDescent="0.2">
      <c r="B57" s="24"/>
      <c r="C57" s="32"/>
      <c r="Q57" s="33"/>
      <c r="S57" s="25"/>
    </row>
    <row r="58" spans="2:19" x14ac:dyDescent="0.2">
      <c r="B58" s="24"/>
      <c r="C58" s="32"/>
      <c r="D58" s="417" t="s">
        <v>36</v>
      </c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9"/>
      <c r="Q58" s="33"/>
      <c r="S58" s="25"/>
    </row>
    <row r="59" spans="2:19" x14ac:dyDescent="0.2">
      <c r="B59" s="24"/>
      <c r="C59" s="32"/>
      <c r="Q59" s="33"/>
      <c r="S59" s="25"/>
    </row>
    <row r="60" spans="2:19" ht="87" customHeight="1" x14ac:dyDescent="0.2">
      <c r="B60" s="24"/>
      <c r="C60" s="32"/>
      <c r="D60" s="529" t="s">
        <v>254</v>
      </c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33"/>
      <c r="S60" s="25"/>
    </row>
    <row r="61" spans="2:19" x14ac:dyDescent="0.2">
      <c r="B61" s="24"/>
      <c r="C61" s="32"/>
      <c r="Q61" s="33"/>
      <c r="S61" s="25"/>
    </row>
    <row r="62" spans="2:19" x14ac:dyDescent="0.2">
      <c r="B62" s="24"/>
      <c r="C62" s="32"/>
      <c r="D62" s="11" t="s">
        <v>37</v>
      </c>
      <c r="F62" s="481"/>
      <c r="G62" s="482"/>
      <c r="H62" s="482"/>
      <c r="I62" s="482"/>
      <c r="J62" s="482"/>
      <c r="K62" s="482"/>
      <c r="L62" s="482"/>
      <c r="M62" s="482"/>
      <c r="N62" s="482"/>
      <c r="O62" s="482"/>
      <c r="P62" s="483"/>
      <c r="Q62" s="33"/>
      <c r="S62" s="25"/>
    </row>
    <row r="63" spans="2:19" ht="8.25" customHeight="1" x14ac:dyDescent="0.2">
      <c r="B63" s="24"/>
      <c r="C63" s="32"/>
      <c r="D63" s="11"/>
      <c r="F63" s="37"/>
      <c r="G63" s="37"/>
      <c r="H63" s="37"/>
      <c r="I63" s="35"/>
      <c r="J63" s="55"/>
      <c r="K63" s="35"/>
      <c r="L63" s="37"/>
      <c r="M63" s="37"/>
      <c r="N63" s="37"/>
      <c r="O63" s="37"/>
      <c r="P63" s="37"/>
      <c r="Q63" s="33"/>
      <c r="S63" s="25"/>
    </row>
    <row r="64" spans="2:19" x14ac:dyDescent="0.2">
      <c r="B64" s="24"/>
      <c r="C64" s="32"/>
      <c r="D64" s="55" t="s">
        <v>15</v>
      </c>
      <c r="F64" s="520"/>
      <c r="G64" s="521"/>
      <c r="H64" s="521"/>
      <c r="I64" s="521"/>
      <c r="J64" s="521"/>
      <c r="K64" s="521"/>
      <c r="L64" s="521"/>
      <c r="M64" s="521"/>
      <c r="N64" s="521"/>
      <c r="O64" s="521"/>
      <c r="P64" s="522"/>
      <c r="Q64" s="33"/>
      <c r="S64" s="25"/>
    </row>
    <row r="65" spans="2:19" x14ac:dyDescent="0.2">
      <c r="B65" s="24"/>
      <c r="C65" s="32"/>
      <c r="D65" s="55"/>
      <c r="F65" s="523"/>
      <c r="G65" s="524"/>
      <c r="H65" s="524"/>
      <c r="I65" s="524"/>
      <c r="J65" s="524"/>
      <c r="K65" s="524"/>
      <c r="L65" s="524"/>
      <c r="M65" s="524"/>
      <c r="N65" s="524"/>
      <c r="O65" s="524"/>
      <c r="P65" s="525"/>
      <c r="Q65" s="33"/>
      <c r="S65" s="25"/>
    </row>
    <row r="66" spans="2:19" x14ac:dyDescent="0.2">
      <c r="B66" s="24"/>
      <c r="C66" s="32"/>
      <c r="D66" s="55"/>
      <c r="F66" s="523"/>
      <c r="G66" s="524"/>
      <c r="H66" s="524"/>
      <c r="I66" s="524"/>
      <c r="J66" s="524"/>
      <c r="K66" s="524"/>
      <c r="L66" s="524"/>
      <c r="M66" s="524"/>
      <c r="N66" s="524"/>
      <c r="O66" s="524"/>
      <c r="P66" s="525"/>
      <c r="Q66" s="33"/>
      <c r="S66" s="25"/>
    </row>
    <row r="67" spans="2:19" x14ac:dyDescent="0.2">
      <c r="B67" s="24"/>
      <c r="C67" s="32"/>
      <c r="D67" s="11"/>
      <c r="F67" s="526"/>
      <c r="G67" s="527"/>
      <c r="H67" s="527"/>
      <c r="I67" s="527"/>
      <c r="J67" s="527"/>
      <c r="K67" s="527"/>
      <c r="L67" s="527"/>
      <c r="M67" s="527"/>
      <c r="N67" s="527"/>
      <c r="O67" s="527"/>
      <c r="P67" s="528"/>
      <c r="Q67" s="33"/>
      <c r="S67" s="25"/>
    </row>
    <row r="68" spans="2:19" x14ac:dyDescent="0.2">
      <c r="B68" s="24"/>
      <c r="C68" s="50"/>
      <c r="D68" s="51"/>
      <c r="E68" s="52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4"/>
      <c r="S68" s="25"/>
    </row>
    <row r="69" spans="2:19" x14ac:dyDescent="0.2">
      <c r="B69" s="24"/>
      <c r="S69" s="25"/>
    </row>
    <row r="70" spans="2:19" x14ac:dyDescent="0.2">
      <c r="B70" s="24"/>
      <c r="S70" s="25"/>
    </row>
    <row r="71" spans="2:19" x14ac:dyDescent="0.2">
      <c r="B71" s="24"/>
      <c r="C71" s="27"/>
      <c r="D71" s="129"/>
      <c r="E71" s="29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1"/>
      <c r="S71" s="25"/>
    </row>
    <row r="72" spans="2:19" x14ac:dyDescent="0.2">
      <c r="B72" s="24"/>
      <c r="C72" s="32"/>
      <c r="D72" s="417" t="s">
        <v>56</v>
      </c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9"/>
      <c r="Q72" s="33"/>
      <c r="S72" s="25"/>
    </row>
    <row r="73" spans="2:19" x14ac:dyDescent="0.2">
      <c r="B73" s="24"/>
      <c r="C73" s="32"/>
      <c r="Q73" s="33"/>
      <c r="S73" s="25"/>
    </row>
    <row r="74" spans="2:19" x14ac:dyDescent="0.2">
      <c r="B74" s="24"/>
      <c r="C74" s="32"/>
      <c r="D74" s="130" t="s">
        <v>19</v>
      </c>
      <c r="F74" s="505" t="s">
        <v>38</v>
      </c>
      <c r="G74" s="506"/>
      <c r="H74" s="506"/>
      <c r="I74" s="35"/>
      <c r="J74" s="505" t="s">
        <v>21</v>
      </c>
      <c r="K74" s="505"/>
      <c r="L74" s="505"/>
      <c r="M74" s="35"/>
      <c r="N74" s="131" t="s">
        <v>39</v>
      </c>
      <c r="P74" s="131" t="s">
        <v>40</v>
      </c>
      <c r="Q74" s="33"/>
      <c r="S74" s="25"/>
    </row>
    <row r="75" spans="2:19" s="41" customFormat="1" ht="5.25" customHeight="1" x14ac:dyDescent="0.2">
      <c r="B75" s="38"/>
      <c r="C75" s="39"/>
      <c r="O75" s="16"/>
      <c r="Q75" s="42"/>
      <c r="S75" s="43"/>
    </row>
    <row r="76" spans="2:19" x14ac:dyDescent="0.2">
      <c r="B76" s="24"/>
      <c r="C76" s="32"/>
      <c r="D76" s="132">
        <f t="shared" ref="D76:D85" si="0">D33</f>
        <v>0</v>
      </c>
      <c r="F76" s="490">
        <f t="shared" ref="F76:F85" si="1">F33</f>
        <v>0</v>
      </c>
      <c r="G76" s="491"/>
      <c r="H76" s="492"/>
      <c r="I76" s="35"/>
      <c r="J76" s="493"/>
      <c r="K76" s="494"/>
      <c r="L76" s="495"/>
      <c r="M76" s="35"/>
      <c r="N76" s="133"/>
      <c r="P76" s="133"/>
      <c r="Q76" s="33"/>
      <c r="S76" s="25"/>
    </row>
    <row r="77" spans="2:19" x14ac:dyDescent="0.2">
      <c r="B77" s="24"/>
      <c r="C77" s="32"/>
      <c r="D77" s="132">
        <f t="shared" si="0"/>
        <v>0</v>
      </c>
      <c r="F77" s="490">
        <f t="shared" si="1"/>
        <v>0</v>
      </c>
      <c r="G77" s="491"/>
      <c r="H77" s="492"/>
      <c r="I77" s="35"/>
      <c r="J77" s="493"/>
      <c r="K77" s="494"/>
      <c r="L77" s="495"/>
      <c r="M77" s="35"/>
      <c r="N77" s="133"/>
      <c r="P77" s="133"/>
      <c r="Q77" s="33"/>
      <c r="S77" s="25"/>
    </row>
    <row r="78" spans="2:19" x14ac:dyDescent="0.2">
      <c r="B78" s="24"/>
      <c r="C78" s="32"/>
      <c r="D78" s="132">
        <f t="shared" si="0"/>
        <v>0</v>
      </c>
      <c r="F78" s="490">
        <f t="shared" si="1"/>
        <v>0</v>
      </c>
      <c r="G78" s="491"/>
      <c r="H78" s="492"/>
      <c r="I78" s="35"/>
      <c r="J78" s="493"/>
      <c r="K78" s="494"/>
      <c r="L78" s="495"/>
      <c r="M78" s="35"/>
      <c r="N78" s="133"/>
      <c r="P78" s="133"/>
      <c r="Q78" s="33"/>
      <c r="S78" s="25"/>
    </row>
    <row r="79" spans="2:19" x14ac:dyDescent="0.2">
      <c r="B79" s="24"/>
      <c r="C79" s="32"/>
      <c r="D79" s="132">
        <f t="shared" si="0"/>
        <v>0</v>
      </c>
      <c r="F79" s="490">
        <f t="shared" si="1"/>
        <v>0</v>
      </c>
      <c r="G79" s="491"/>
      <c r="H79" s="492"/>
      <c r="I79" s="35"/>
      <c r="J79" s="493"/>
      <c r="K79" s="494"/>
      <c r="L79" s="495"/>
      <c r="M79" s="35"/>
      <c r="N79" s="133"/>
      <c r="P79" s="133"/>
      <c r="Q79" s="33"/>
      <c r="S79" s="25"/>
    </row>
    <row r="80" spans="2:19" x14ac:dyDescent="0.2">
      <c r="B80" s="24"/>
      <c r="C80" s="32"/>
      <c r="D80" s="132">
        <f t="shared" si="0"/>
        <v>0</v>
      </c>
      <c r="F80" s="490">
        <f t="shared" si="1"/>
        <v>0</v>
      </c>
      <c r="G80" s="491"/>
      <c r="H80" s="492"/>
      <c r="I80" s="35"/>
      <c r="J80" s="493"/>
      <c r="K80" s="494"/>
      <c r="L80" s="495"/>
      <c r="M80" s="35"/>
      <c r="N80" s="133"/>
      <c r="P80" s="133"/>
      <c r="Q80" s="33"/>
      <c r="S80" s="25"/>
    </row>
    <row r="81" spans="2:19" x14ac:dyDescent="0.2">
      <c r="B81" s="24"/>
      <c r="C81" s="32"/>
      <c r="D81" s="132">
        <f t="shared" si="0"/>
        <v>0</v>
      </c>
      <c r="F81" s="490">
        <f t="shared" si="1"/>
        <v>0</v>
      </c>
      <c r="G81" s="491"/>
      <c r="H81" s="492"/>
      <c r="I81" s="35"/>
      <c r="J81" s="493"/>
      <c r="K81" s="494"/>
      <c r="L81" s="495"/>
      <c r="M81" s="35"/>
      <c r="N81" s="133"/>
      <c r="P81" s="133"/>
      <c r="Q81" s="33"/>
      <c r="S81" s="25"/>
    </row>
    <row r="82" spans="2:19" x14ac:dyDescent="0.2">
      <c r="B82" s="24"/>
      <c r="C82" s="32"/>
      <c r="D82" s="132">
        <f t="shared" si="0"/>
        <v>0</v>
      </c>
      <c r="F82" s="490">
        <f t="shared" si="1"/>
        <v>0</v>
      </c>
      <c r="G82" s="491"/>
      <c r="H82" s="492"/>
      <c r="I82" s="35"/>
      <c r="J82" s="493"/>
      <c r="K82" s="494"/>
      <c r="L82" s="495"/>
      <c r="M82" s="35"/>
      <c r="N82" s="133"/>
      <c r="P82" s="133"/>
      <c r="Q82" s="33"/>
      <c r="S82" s="25"/>
    </row>
    <row r="83" spans="2:19" x14ac:dyDescent="0.2">
      <c r="B83" s="24"/>
      <c r="C83" s="32"/>
      <c r="D83" s="132">
        <f t="shared" si="0"/>
        <v>0</v>
      </c>
      <c r="F83" s="490">
        <f t="shared" si="1"/>
        <v>0</v>
      </c>
      <c r="G83" s="491"/>
      <c r="H83" s="492"/>
      <c r="I83" s="35"/>
      <c r="J83" s="493"/>
      <c r="K83" s="494"/>
      <c r="L83" s="495"/>
      <c r="M83" s="35"/>
      <c r="N83" s="133"/>
      <c r="P83" s="133"/>
      <c r="Q83" s="33"/>
      <c r="S83" s="25"/>
    </row>
    <row r="84" spans="2:19" x14ac:dyDescent="0.2">
      <c r="B84" s="24"/>
      <c r="C84" s="32"/>
      <c r="D84" s="132">
        <f t="shared" si="0"/>
        <v>0</v>
      </c>
      <c r="F84" s="490">
        <f t="shared" si="1"/>
        <v>0</v>
      </c>
      <c r="G84" s="491"/>
      <c r="H84" s="492"/>
      <c r="I84" s="35"/>
      <c r="J84" s="493"/>
      <c r="K84" s="494"/>
      <c r="L84" s="495"/>
      <c r="M84" s="35"/>
      <c r="N84" s="133"/>
      <c r="P84" s="133"/>
      <c r="Q84" s="33"/>
      <c r="S84" s="25"/>
    </row>
    <row r="85" spans="2:19" x14ac:dyDescent="0.2">
      <c r="B85" s="24"/>
      <c r="C85" s="32"/>
      <c r="D85" s="132">
        <f t="shared" si="0"/>
        <v>0</v>
      </c>
      <c r="F85" s="490">
        <f t="shared" si="1"/>
        <v>0</v>
      </c>
      <c r="G85" s="491"/>
      <c r="H85" s="492"/>
      <c r="I85" s="35"/>
      <c r="J85" s="493"/>
      <c r="K85" s="494"/>
      <c r="L85" s="495"/>
      <c r="M85" s="35"/>
      <c r="N85" s="133"/>
      <c r="P85" s="133"/>
      <c r="Q85" s="33"/>
      <c r="S85" s="25"/>
    </row>
    <row r="86" spans="2:19" x14ac:dyDescent="0.2">
      <c r="B86" s="24"/>
      <c r="C86" s="50"/>
      <c r="D86" s="134"/>
      <c r="E86" s="52"/>
      <c r="F86" s="516"/>
      <c r="G86" s="517"/>
      <c r="H86" s="517"/>
      <c r="I86" s="101"/>
      <c r="J86" s="516"/>
      <c r="K86" s="517"/>
      <c r="L86" s="517"/>
      <c r="M86" s="101"/>
      <c r="N86" s="516"/>
      <c r="O86" s="517"/>
      <c r="P86" s="517"/>
      <c r="Q86" s="54"/>
      <c r="S86" s="25"/>
    </row>
    <row r="87" spans="2:19" x14ac:dyDescent="0.2">
      <c r="B87" s="24"/>
      <c r="D87" s="130"/>
      <c r="F87" s="131"/>
      <c r="G87" s="37"/>
      <c r="H87" s="37"/>
      <c r="I87" s="35"/>
      <c r="J87" s="131"/>
      <c r="K87" s="37"/>
      <c r="L87" s="37"/>
      <c r="M87" s="35"/>
      <c r="N87" s="131"/>
      <c r="O87" s="37"/>
      <c r="P87" s="37"/>
      <c r="S87" s="25"/>
    </row>
    <row r="88" spans="2:19" ht="13.5" thickBot="1" x14ac:dyDescent="0.25">
      <c r="B88" s="56"/>
      <c r="C88" s="57"/>
      <c r="D88" s="58"/>
      <c r="E88" s="59"/>
      <c r="F88" s="59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60"/>
    </row>
    <row r="89" spans="2:19" ht="13.5" thickTop="1" x14ac:dyDescent="0.2"/>
  </sheetData>
  <mergeCells count="59">
    <mergeCell ref="F49:P49"/>
    <mergeCell ref="F50:P50"/>
    <mergeCell ref="F36:L36"/>
    <mergeCell ref="F37:L37"/>
    <mergeCell ref="D47:P47"/>
    <mergeCell ref="F38:L38"/>
    <mergeCell ref="F39:L39"/>
    <mergeCell ref="F40:L40"/>
    <mergeCell ref="F41:L41"/>
    <mergeCell ref="F42:L42"/>
    <mergeCell ref="D21:P21"/>
    <mergeCell ref="F19:P19"/>
    <mergeCell ref="F35:L35"/>
    <mergeCell ref="F23:P23"/>
    <mergeCell ref="D29:P29"/>
    <mergeCell ref="F31:L31"/>
    <mergeCell ref="F33:L33"/>
    <mergeCell ref="F34:L34"/>
    <mergeCell ref="C5:D8"/>
    <mergeCell ref="E5:Q8"/>
    <mergeCell ref="D11:P11"/>
    <mergeCell ref="F15:P15"/>
    <mergeCell ref="F17:P17"/>
    <mergeCell ref="N86:P86"/>
    <mergeCell ref="F80:H80"/>
    <mergeCell ref="D72:P72"/>
    <mergeCell ref="J80:L80"/>
    <mergeCell ref="F74:H74"/>
    <mergeCell ref="J74:L74"/>
    <mergeCell ref="F76:H76"/>
    <mergeCell ref="J76:L76"/>
    <mergeCell ref="F86:H86"/>
    <mergeCell ref="J86:L86"/>
    <mergeCell ref="J78:L78"/>
    <mergeCell ref="F79:H79"/>
    <mergeCell ref="J79:L79"/>
    <mergeCell ref="F78:H78"/>
    <mergeCell ref="F81:H81"/>
    <mergeCell ref="J81:L81"/>
    <mergeCell ref="F77:H77"/>
    <mergeCell ref="J77:L77"/>
    <mergeCell ref="F51:P51"/>
    <mergeCell ref="F52:P52"/>
    <mergeCell ref="F53:P53"/>
    <mergeCell ref="F54:P54"/>
    <mergeCell ref="F55:P55"/>
    <mergeCell ref="F64:P67"/>
    <mergeCell ref="D58:P58"/>
    <mergeCell ref="F62:P62"/>
    <mergeCell ref="F56:P56"/>
    <mergeCell ref="D60:P60"/>
    <mergeCell ref="F85:H85"/>
    <mergeCell ref="J85:L85"/>
    <mergeCell ref="F82:H82"/>
    <mergeCell ref="J82:L82"/>
    <mergeCell ref="F83:H83"/>
    <mergeCell ref="J83:L83"/>
    <mergeCell ref="F84:H84"/>
    <mergeCell ref="J84:L84"/>
  </mergeCells>
  <phoneticPr fontId="12" type="noConversion"/>
  <conditionalFormatting sqref="D55:D56">
    <cfRule type="expression" dxfId="25" priority="3">
      <formula>$F55="NO"</formula>
    </cfRule>
  </conditionalFormatting>
  <conditionalFormatting sqref="D50:D54">
    <cfRule type="expression" dxfId="24" priority="1">
      <formula>$F50="NO"</formula>
    </cfRule>
  </conditionalFormatting>
  <dataValidations count="3">
    <dataValidation type="list" allowBlank="1" showInputMessage="1" showErrorMessage="1" sqref="J76:L85">
      <formula1>proposteQ</formula1>
    </dataValidation>
    <dataValidation type="list" allowBlank="1" showInputMessage="1" showErrorMessage="1" sqref="N76:N85">
      <formula1>limitazioni</formula1>
    </dataValidation>
    <dataValidation type="list" allowBlank="1" showInputMessage="1" showErrorMessage="1" sqref="F62:P62">
      <formula1>valSintesiDoc</formula1>
    </dataValidation>
  </dataValidations>
  <hyperlinks>
    <hyperlink ref="D2" location="Menu!A1" display="Back to Menu"/>
  </hyperlinks>
  <pageMargins left="0.17" right="0.17" top="0.49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B1:S87"/>
  <sheetViews>
    <sheetView showGridLines="0" zoomScale="90" zoomScaleNormal="90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9.28515625" style="17" customWidth="1"/>
    <col min="5" max="5" width="1" style="18" customWidth="1"/>
    <col min="6" max="6" width="14.42578125" style="18" customWidth="1"/>
    <col min="7" max="7" width="1" style="16" customWidth="1"/>
    <col min="8" max="8" width="13.28515625" style="16" customWidth="1"/>
    <col min="9" max="9" width="1" style="16" customWidth="1"/>
    <col min="10" max="10" width="15" style="16" customWidth="1"/>
    <col min="11" max="11" width="1" style="16" customWidth="1"/>
    <col min="12" max="12" width="6.85546875" style="16" customWidth="1"/>
    <col min="13" max="13" width="1" style="16" customWidth="1"/>
    <col min="14" max="14" width="26" style="16" customWidth="1"/>
    <col min="15" max="15" width="1" style="16" customWidth="1"/>
    <col min="16" max="16" width="50.5703125" style="16" customWidth="1"/>
    <col min="17" max="18" width="1" style="16" customWidth="1"/>
    <col min="19" max="19" width="1.285156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4.5" customHeight="1" thickBot="1" x14ac:dyDescent="0.25"/>
    <row r="4" spans="2:19" ht="13.5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102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>
        <f>'ID-forn_proc'!F35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36"/>
      <c r="E14" s="16"/>
      <c r="F14" s="16"/>
      <c r="Q14" s="33"/>
      <c r="S14" s="25"/>
    </row>
    <row r="15" spans="2:19" x14ac:dyDescent="0.2">
      <c r="B15" s="24"/>
      <c r="C15" s="32"/>
      <c r="D15" s="135" t="s">
        <v>103</v>
      </c>
      <c r="E15" s="16"/>
      <c r="F15" s="471" t="str">
        <f>'ID-forn_proc'!F74</f>
        <v>Nome_3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36"/>
      <c r="E16" s="16"/>
      <c r="F16" s="16"/>
      <c r="Q16" s="33"/>
      <c r="S16" s="25"/>
    </row>
    <row r="17" spans="2:19" x14ac:dyDescent="0.2">
      <c r="B17" s="24"/>
      <c r="C17" s="32"/>
      <c r="D17" s="11" t="s">
        <v>143</v>
      </c>
      <c r="F17" s="471">
        <f>'ID-forn_proc'!L74</f>
        <v>0</v>
      </c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ht="9" customHeight="1" x14ac:dyDescent="0.2">
      <c r="B18" s="24"/>
      <c r="C18" s="32"/>
      <c r="D18" s="36"/>
      <c r="E18" s="16"/>
      <c r="F18" s="16"/>
      <c r="Q18" s="33"/>
      <c r="S18" s="25"/>
    </row>
    <row r="19" spans="2:19" x14ac:dyDescent="0.2">
      <c r="B19" s="24"/>
      <c r="C19" s="32"/>
      <c r="D19" s="11" t="s">
        <v>141</v>
      </c>
      <c r="F19" s="471">
        <f>'ID-forn_proc'!H74</f>
        <v>0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x14ac:dyDescent="0.2">
      <c r="B20" s="24"/>
      <c r="C20" s="32"/>
      <c r="D20" s="2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3"/>
      <c r="S20" s="25"/>
    </row>
    <row r="21" spans="2:19" x14ac:dyDescent="0.2">
      <c r="B21" s="24"/>
      <c r="C21" s="32"/>
      <c r="D21" s="417" t="s">
        <v>30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33"/>
      <c r="S21" s="25"/>
    </row>
    <row r="22" spans="2:19" x14ac:dyDescent="0.2">
      <c r="B22" s="24"/>
      <c r="C22" s="32"/>
      <c r="D22" s="26"/>
      <c r="Q22" s="33"/>
      <c r="S22" s="25"/>
    </row>
    <row r="23" spans="2:19" x14ac:dyDescent="0.2">
      <c r="B23" s="24"/>
      <c r="C23" s="32"/>
      <c r="D23" s="11" t="s">
        <v>1</v>
      </c>
      <c r="F23" s="471">
        <f>'ID-forn_proc'!$F$12:$L$12</f>
        <v>0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3"/>
      <c r="Q23" s="33"/>
      <c r="S23" s="25"/>
    </row>
    <row r="24" spans="2:19" s="41" customFormat="1" x14ac:dyDescent="0.2">
      <c r="B24" s="38"/>
      <c r="C24" s="39"/>
      <c r="D24" s="40"/>
      <c r="Q24" s="42"/>
      <c r="S24" s="43"/>
    </row>
    <row r="25" spans="2:19" x14ac:dyDescent="0.2">
      <c r="B25" s="24"/>
      <c r="C25" s="32"/>
      <c r="D25" s="11" t="s">
        <v>31</v>
      </c>
      <c r="F25" s="97">
        <f>'ID-forn_proc'!$F$14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S25" s="25"/>
    </row>
    <row r="26" spans="2:19" s="41" customFormat="1" x14ac:dyDescent="0.2">
      <c r="B26" s="38"/>
      <c r="C26" s="39"/>
      <c r="D26" s="40"/>
      <c r="Q26" s="42"/>
      <c r="S26" s="43"/>
    </row>
    <row r="27" spans="2:19" x14ac:dyDescent="0.2">
      <c r="B27" s="24"/>
      <c r="C27" s="32"/>
      <c r="D27" s="11" t="s">
        <v>198</v>
      </c>
      <c r="F27" s="97">
        <f>'ID-forn_proc'!$F$16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3"/>
      <c r="S27" s="25"/>
    </row>
    <row r="28" spans="2:19" x14ac:dyDescent="0.2">
      <c r="B28" s="24"/>
      <c r="C28" s="32"/>
      <c r="D28" s="2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3"/>
      <c r="S28" s="25"/>
    </row>
    <row r="29" spans="2:19" x14ac:dyDescent="0.2">
      <c r="B29" s="24"/>
      <c r="C29" s="32"/>
      <c r="D29" s="417" t="s">
        <v>32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98" t="s">
        <v>2</v>
      </c>
      <c r="E31" s="16"/>
      <c r="F31" s="477" t="s">
        <v>3</v>
      </c>
      <c r="G31" s="477"/>
      <c r="H31" s="477"/>
      <c r="I31" s="477"/>
      <c r="J31" s="477"/>
      <c r="K31" s="477"/>
      <c r="L31" s="477"/>
      <c r="N31" s="98" t="s">
        <v>16</v>
      </c>
      <c r="P31" s="98" t="s">
        <v>17</v>
      </c>
      <c r="Q31" s="33"/>
      <c r="S31" s="25"/>
    </row>
    <row r="32" spans="2:19" ht="4.5" customHeight="1" x14ac:dyDescent="0.2">
      <c r="B32" s="24"/>
      <c r="C32" s="32"/>
      <c r="D32" s="16"/>
      <c r="E32" s="16"/>
      <c r="F32" s="16"/>
      <c r="Q32" s="33"/>
      <c r="S32" s="25"/>
    </row>
    <row r="33" spans="2:19" x14ac:dyDescent="0.2">
      <c r="B33" s="24"/>
      <c r="C33" s="32"/>
      <c r="D33" s="99">
        <f>'ID-forn_proc'!$D54</f>
        <v>0</v>
      </c>
      <c r="E33" s="16"/>
      <c r="F33" s="537">
        <f>'ID-forn_proc'!$F54:$G54</f>
        <v>0</v>
      </c>
      <c r="G33" s="538"/>
      <c r="H33" s="538"/>
      <c r="I33" s="538"/>
      <c r="J33" s="538"/>
      <c r="K33" s="538"/>
      <c r="L33" s="539"/>
      <c r="N33" s="99">
        <f>'ID-forn_proc'!$H54</f>
        <v>0</v>
      </c>
      <c r="P33" s="99">
        <f>'ID-forn_proc'!$J54</f>
        <v>0</v>
      </c>
      <c r="Q33" s="33"/>
      <c r="S33" s="25"/>
    </row>
    <row r="34" spans="2:19" x14ac:dyDescent="0.2">
      <c r="B34" s="24"/>
      <c r="C34" s="32"/>
      <c r="D34" s="99">
        <f>'ID-forn_proc'!$D55</f>
        <v>0</v>
      </c>
      <c r="E34" s="16"/>
      <c r="F34" s="537">
        <f>'ID-forn_proc'!$F55:$G55</f>
        <v>0</v>
      </c>
      <c r="G34" s="538"/>
      <c r="H34" s="538"/>
      <c r="I34" s="538"/>
      <c r="J34" s="538"/>
      <c r="K34" s="538"/>
      <c r="L34" s="539"/>
      <c r="N34" s="99">
        <f>'ID-forn_proc'!$H55</f>
        <v>0</v>
      </c>
      <c r="P34" s="99">
        <f>'ID-forn_proc'!$J55</f>
        <v>0</v>
      </c>
      <c r="Q34" s="33"/>
      <c r="S34" s="25"/>
    </row>
    <row r="35" spans="2:19" x14ac:dyDescent="0.2">
      <c r="B35" s="24"/>
      <c r="C35" s="32"/>
      <c r="D35" s="99">
        <f>'ID-forn_proc'!$D56</f>
        <v>0</v>
      </c>
      <c r="E35" s="16"/>
      <c r="F35" s="537">
        <f>'ID-forn_proc'!$F56:$G56</f>
        <v>0</v>
      </c>
      <c r="G35" s="538"/>
      <c r="H35" s="538"/>
      <c r="I35" s="538"/>
      <c r="J35" s="538"/>
      <c r="K35" s="538"/>
      <c r="L35" s="539"/>
      <c r="N35" s="99">
        <f>'ID-forn_proc'!$H56</f>
        <v>0</v>
      </c>
      <c r="P35" s="99">
        <f>'ID-forn_proc'!$J56</f>
        <v>0</v>
      </c>
      <c r="Q35" s="33"/>
      <c r="S35" s="25"/>
    </row>
    <row r="36" spans="2:19" x14ac:dyDescent="0.2">
      <c r="B36" s="24"/>
      <c r="C36" s="32"/>
      <c r="D36" s="99">
        <f>'ID-forn_proc'!$D57</f>
        <v>0</v>
      </c>
      <c r="E36" s="16"/>
      <c r="F36" s="537">
        <f>'ID-forn_proc'!$F57:$G57</f>
        <v>0</v>
      </c>
      <c r="G36" s="538"/>
      <c r="H36" s="538"/>
      <c r="I36" s="538"/>
      <c r="J36" s="538"/>
      <c r="K36" s="538"/>
      <c r="L36" s="539"/>
      <c r="N36" s="99">
        <f>'ID-forn_proc'!$H57</f>
        <v>0</v>
      </c>
      <c r="P36" s="99">
        <f>'ID-forn_proc'!$J57</f>
        <v>0</v>
      </c>
      <c r="Q36" s="33"/>
      <c r="S36" s="25"/>
    </row>
    <row r="37" spans="2:19" x14ac:dyDescent="0.2">
      <c r="B37" s="24"/>
      <c r="C37" s="32"/>
      <c r="D37" s="99">
        <f>'ID-forn_proc'!$D58</f>
        <v>0</v>
      </c>
      <c r="E37" s="16"/>
      <c r="F37" s="537">
        <f>'ID-forn_proc'!$F58:$G58</f>
        <v>0</v>
      </c>
      <c r="G37" s="538"/>
      <c r="H37" s="538"/>
      <c r="I37" s="538"/>
      <c r="J37" s="538"/>
      <c r="K37" s="538"/>
      <c r="L37" s="539"/>
      <c r="N37" s="99">
        <f>'ID-forn_proc'!$H58</f>
        <v>0</v>
      </c>
      <c r="P37" s="99">
        <f>'ID-forn_proc'!$J58</f>
        <v>0</v>
      </c>
      <c r="Q37" s="33"/>
      <c r="S37" s="25"/>
    </row>
    <row r="38" spans="2:19" x14ac:dyDescent="0.2">
      <c r="B38" s="24"/>
      <c r="C38" s="32"/>
      <c r="D38" s="99">
        <f>'ID-forn_proc'!$D59</f>
        <v>0</v>
      </c>
      <c r="E38" s="16"/>
      <c r="F38" s="537">
        <f>'ID-forn_proc'!$F59:$G59</f>
        <v>0</v>
      </c>
      <c r="G38" s="538"/>
      <c r="H38" s="538"/>
      <c r="I38" s="538"/>
      <c r="J38" s="538"/>
      <c r="K38" s="538"/>
      <c r="L38" s="539"/>
      <c r="N38" s="99">
        <f>'ID-forn_proc'!$H59</f>
        <v>0</v>
      </c>
      <c r="P38" s="99">
        <f>'ID-forn_proc'!$J59</f>
        <v>0</v>
      </c>
      <c r="Q38" s="33"/>
      <c r="S38" s="25"/>
    </row>
    <row r="39" spans="2:19" x14ac:dyDescent="0.2">
      <c r="B39" s="24"/>
      <c r="C39" s="32"/>
      <c r="D39" s="99">
        <f>'ID-forn_proc'!$D60</f>
        <v>0</v>
      </c>
      <c r="E39" s="16"/>
      <c r="F39" s="537">
        <f>'ID-forn_proc'!$F60:$G60</f>
        <v>0</v>
      </c>
      <c r="G39" s="538"/>
      <c r="H39" s="538"/>
      <c r="I39" s="538"/>
      <c r="J39" s="538"/>
      <c r="K39" s="538"/>
      <c r="L39" s="539"/>
      <c r="N39" s="99">
        <f>'ID-forn_proc'!$H60</f>
        <v>0</v>
      </c>
      <c r="P39" s="99">
        <f>'ID-forn_proc'!$J60</f>
        <v>0</v>
      </c>
      <c r="Q39" s="33"/>
      <c r="S39" s="25"/>
    </row>
    <row r="40" spans="2:19" x14ac:dyDescent="0.2">
      <c r="B40" s="24"/>
      <c r="C40" s="32"/>
      <c r="D40" s="99">
        <f>'ID-forn_proc'!$D61</f>
        <v>0</v>
      </c>
      <c r="E40" s="16"/>
      <c r="F40" s="537">
        <f>'ID-forn_proc'!$F61:$G61</f>
        <v>0</v>
      </c>
      <c r="G40" s="538"/>
      <c r="H40" s="538"/>
      <c r="I40" s="538"/>
      <c r="J40" s="538"/>
      <c r="K40" s="538"/>
      <c r="L40" s="539"/>
      <c r="N40" s="99">
        <f>'ID-forn_proc'!$H61</f>
        <v>0</v>
      </c>
      <c r="P40" s="99">
        <f>'ID-forn_proc'!$J61</f>
        <v>0</v>
      </c>
      <c r="Q40" s="33"/>
      <c r="S40" s="25"/>
    </row>
    <row r="41" spans="2:19" x14ac:dyDescent="0.2">
      <c r="B41" s="24"/>
      <c r="C41" s="32"/>
      <c r="D41" s="99">
        <f>'ID-forn_proc'!$D62</f>
        <v>0</v>
      </c>
      <c r="E41" s="16"/>
      <c r="F41" s="537">
        <f>'ID-forn_proc'!$F62:$G62</f>
        <v>0</v>
      </c>
      <c r="G41" s="538"/>
      <c r="H41" s="538"/>
      <c r="I41" s="538"/>
      <c r="J41" s="538"/>
      <c r="K41" s="538"/>
      <c r="L41" s="539"/>
      <c r="N41" s="99">
        <f>'ID-forn_proc'!$H62</f>
        <v>0</v>
      </c>
      <c r="P41" s="99">
        <f>'ID-forn_proc'!$J62</f>
        <v>0</v>
      </c>
      <c r="Q41" s="33"/>
      <c r="S41" s="25"/>
    </row>
    <row r="42" spans="2:19" x14ac:dyDescent="0.2">
      <c r="B42" s="24"/>
      <c r="C42" s="32"/>
      <c r="D42" s="99">
        <f>'ID-forn_proc'!$D63</f>
        <v>0</v>
      </c>
      <c r="E42" s="16"/>
      <c r="F42" s="537">
        <f>'ID-forn_proc'!$F63:$G63</f>
        <v>0</v>
      </c>
      <c r="G42" s="538"/>
      <c r="H42" s="538"/>
      <c r="I42" s="538"/>
      <c r="J42" s="538"/>
      <c r="K42" s="538"/>
      <c r="L42" s="539"/>
      <c r="N42" s="99">
        <f>'ID-forn_proc'!$H63</f>
        <v>0</v>
      </c>
      <c r="P42" s="99">
        <f>'ID-forn_proc'!$J63</f>
        <v>0</v>
      </c>
      <c r="Q42" s="33"/>
      <c r="S42" s="25"/>
    </row>
    <row r="43" spans="2:19" x14ac:dyDescent="0.2">
      <c r="B43" s="24"/>
      <c r="C43" s="50"/>
      <c r="D43" s="100"/>
      <c r="E43" s="52"/>
      <c r="F43" s="101"/>
      <c r="G43" s="101"/>
      <c r="H43" s="102"/>
      <c r="I43" s="103"/>
      <c r="J43" s="103"/>
      <c r="K43" s="53"/>
      <c r="L43" s="53"/>
      <c r="M43" s="53"/>
      <c r="N43" s="53"/>
      <c r="O43" s="53"/>
      <c r="P43" s="53"/>
      <c r="Q43" s="54"/>
      <c r="S43" s="25"/>
    </row>
    <row r="44" spans="2:19" x14ac:dyDescent="0.2">
      <c r="B44" s="24"/>
      <c r="D44" s="26"/>
      <c r="F44" s="35"/>
      <c r="G44" s="35"/>
      <c r="H44" s="55"/>
      <c r="I44" s="44"/>
      <c r="J44" s="44"/>
      <c r="K44" s="37"/>
      <c r="L44" s="37"/>
      <c r="M44" s="37"/>
      <c r="N44" s="37"/>
      <c r="O44" s="37"/>
      <c r="P44" s="37"/>
      <c r="S44" s="25"/>
    </row>
    <row r="45" spans="2:19" x14ac:dyDescent="0.2">
      <c r="B45" s="24"/>
      <c r="D45" s="2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180</v>
      </c>
      <c r="E49" s="46"/>
      <c r="F49" s="108" t="s">
        <v>25</v>
      </c>
      <c r="G49" s="47"/>
      <c r="H49" s="540" t="s">
        <v>26</v>
      </c>
      <c r="I49" s="541"/>
      <c r="J49" s="542"/>
      <c r="L49" s="540" t="s">
        <v>27</v>
      </c>
      <c r="M49" s="541"/>
      <c r="N49" s="541"/>
      <c r="O49" s="541"/>
      <c r="P49" s="542"/>
      <c r="Q49" s="33"/>
      <c r="S49" s="25"/>
    </row>
    <row r="50" spans="2:19" ht="33" customHeight="1" x14ac:dyDescent="0.2">
      <c r="B50" s="24"/>
      <c r="C50" s="32"/>
      <c r="D50" s="109"/>
      <c r="E50" s="46"/>
      <c r="F50" s="110"/>
      <c r="G50" s="47"/>
      <c r="H50" s="531"/>
      <c r="I50" s="532"/>
      <c r="J50" s="533"/>
      <c r="K50" s="47"/>
      <c r="L50" s="543"/>
      <c r="M50" s="544"/>
      <c r="N50" s="544"/>
      <c r="O50" s="544"/>
      <c r="P50" s="545"/>
      <c r="Q50" s="33"/>
      <c r="S50" s="25"/>
    </row>
    <row r="51" spans="2:19" ht="33" customHeight="1" x14ac:dyDescent="0.2">
      <c r="B51" s="24"/>
      <c r="C51" s="32"/>
      <c r="D51" s="109"/>
      <c r="E51" s="46"/>
      <c r="F51" s="110"/>
      <c r="G51" s="47"/>
      <c r="H51" s="531"/>
      <c r="I51" s="532"/>
      <c r="J51" s="533"/>
      <c r="K51" s="47"/>
      <c r="L51" s="534"/>
      <c r="M51" s="535"/>
      <c r="N51" s="535"/>
      <c r="O51" s="535"/>
      <c r="P51" s="536"/>
      <c r="Q51" s="33"/>
      <c r="S51" s="25"/>
    </row>
    <row r="52" spans="2:19" ht="33" customHeight="1" x14ac:dyDescent="0.2">
      <c r="B52" s="24"/>
      <c r="C52" s="32"/>
      <c r="D52" s="109"/>
      <c r="E52" s="46"/>
      <c r="F52" s="110"/>
      <c r="G52" s="47"/>
      <c r="H52" s="531"/>
      <c r="I52" s="532"/>
      <c r="J52" s="533"/>
      <c r="K52" s="47"/>
      <c r="L52" s="534"/>
      <c r="M52" s="535"/>
      <c r="N52" s="535"/>
      <c r="O52" s="535"/>
      <c r="P52" s="536"/>
      <c r="Q52" s="33"/>
      <c r="S52" s="25"/>
    </row>
    <row r="53" spans="2:19" ht="33" customHeight="1" x14ac:dyDescent="0.2">
      <c r="B53" s="24"/>
      <c r="C53" s="32"/>
      <c r="D53" s="109"/>
      <c r="E53" s="46"/>
      <c r="F53" s="110"/>
      <c r="G53" s="47"/>
      <c r="H53" s="531"/>
      <c r="I53" s="532"/>
      <c r="J53" s="533"/>
      <c r="K53" s="47"/>
      <c r="L53" s="534"/>
      <c r="M53" s="535"/>
      <c r="N53" s="535"/>
      <c r="O53" s="535"/>
      <c r="P53" s="536"/>
      <c r="Q53" s="33"/>
      <c r="S53" s="25"/>
    </row>
    <row r="54" spans="2:19" ht="33" customHeight="1" x14ac:dyDescent="0.2">
      <c r="B54" s="24"/>
      <c r="C54" s="32"/>
      <c r="D54" s="109"/>
      <c r="E54" s="46"/>
      <c r="F54" s="110"/>
      <c r="G54" s="47"/>
      <c r="H54" s="531"/>
      <c r="I54" s="532"/>
      <c r="J54" s="533"/>
      <c r="K54" s="47"/>
      <c r="L54" s="534"/>
      <c r="M54" s="535"/>
      <c r="N54" s="535"/>
      <c r="O54" s="535"/>
      <c r="P54" s="536"/>
      <c r="Q54" s="33"/>
      <c r="S54" s="25"/>
    </row>
    <row r="55" spans="2:19" ht="33" customHeight="1" x14ac:dyDescent="0.2">
      <c r="B55" s="24"/>
      <c r="C55" s="32"/>
      <c r="D55" s="109"/>
      <c r="E55" s="46"/>
      <c r="F55" s="110"/>
      <c r="G55" s="47"/>
      <c r="H55" s="531"/>
      <c r="I55" s="532"/>
      <c r="J55" s="533"/>
      <c r="K55" s="47"/>
      <c r="L55" s="534"/>
      <c r="M55" s="535"/>
      <c r="N55" s="535"/>
      <c r="O55" s="535"/>
      <c r="P55" s="536"/>
      <c r="Q55" s="33"/>
      <c r="S55" s="25"/>
    </row>
    <row r="56" spans="2:19" ht="33" customHeight="1" x14ac:dyDescent="0.2">
      <c r="B56" s="24"/>
      <c r="C56" s="32"/>
      <c r="D56" s="109"/>
      <c r="E56" s="46"/>
      <c r="F56" s="110"/>
      <c r="G56" s="47"/>
      <c r="H56" s="531"/>
      <c r="I56" s="532"/>
      <c r="J56" s="533"/>
      <c r="K56" s="47"/>
      <c r="L56" s="534"/>
      <c r="M56" s="535"/>
      <c r="N56" s="535"/>
      <c r="O56" s="535"/>
      <c r="P56" s="536"/>
      <c r="Q56" s="33"/>
      <c r="S56" s="25"/>
    </row>
    <row r="57" spans="2:19" ht="33" customHeight="1" x14ac:dyDescent="0.2">
      <c r="B57" s="24"/>
      <c r="C57" s="32"/>
      <c r="D57" s="109"/>
      <c r="E57" s="46"/>
      <c r="F57" s="110"/>
      <c r="G57" s="47"/>
      <c r="H57" s="531"/>
      <c r="I57" s="532"/>
      <c r="J57" s="533"/>
      <c r="K57" s="47"/>
      <c r="L57" s="534"/>
      <c r="M57" s="535"/>
      <c r="N57" s="535"/>
      <c r="O57" s="535"/>
      <c r="P57" s="536"/>
      <c r="Q57" s="33"/>
      <c r="S57" s="25"/>
    </row>
    <row r="58" spans="2:19" x14ac:dyDescent="0.2">
      <c r="B58" s="24"/>
      <c r="C58" s="32"/>
      <c r="Q58" s="33"/>
      <c r="S58" s="25"/>
    </row>
    <row r="59" spans="2:19" x14ac:dyDescent="0.2">
      <c r="B59" s="24"/>
      <c r="C59" s="32"/>
      <c r="D59" s="417" t="s">
        <v>36</v>
      </c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9"/>
      <c r="Q59" s="33"/>
      <c r="S59" s="25"/>
    </row>
    <row r="60" spans="2:19" x14ac:dyDescent="0.2">
      <c r="B60" s="24"/>
      <c r="C60" s="32"/>
      <c r="Q60" s="33"/>
      <c r="S60" s="25"/>
    </row>
    <row r="61" spans="2:19" x14ac:dyDescent="0.2">
      <c r="B61" s="24"/>
      <c r="C61" s="32"/>
      <c r="D61" s="11" t="s">
        <v>37</v>
      </c>
      <c r="F61" s="481"/>
      <c r="G61" s="482"/>
      <c r="H61" s="482"/>
      <c r="I61" s="482"/>
      <c r="J61" s="482"/>
      <c r="K61" s="482"/>
      <c r="L61" s="482"/>
      <c r="M61" s="482"/>
      <c r="N61" s="482"/>
      <c r="O61" s="482"/>
      <c r="P61" s="483"/>
      <c r="Q61" s="33"/>
      <c r="S61" s="25"/>
    </row>
    <row r="62" spans="2:19" ht="8.25" customHeight="1" x14ac:dyDescent="0.2">
      <c r="B62" s="24"/>
      <c r="C62" s="32"/>
      <c r="D62" s="11"/>
      <c r="F62" s="37"/>
      <c r="G62" s="37"/>
      <c r="H62" s="37"/>
      <c r="I62" s="35"/>
      <c r="J62" s="55"/>
      <c r="K62" s="35"/>
      <c r="L62" s="37"/>
      <c r="M62" s="37"/>
      <c r="N62" s="37"/>
      <c r="O62" s="37"/>
      <c r="P62" s="37"/>
      <c r="Q62" s="33"/>
      <c r="S62" s="25"/>
    </row>
    <row r="63" spans="2:19" x14ac:dyDescent="0.2">
      <c r="B63" s="24"/>
      <c r="C63" s="32"/>
      <c r="D63" s="55" t="s">
        <v>15</v>
      </c>
      <c r="F63" s="520"/>
      <c r="G63" s="521"/>
      <c r="H63" s="521"/>
      <c r="I63" s="521"/>
      <c r="J63" s="521"/>
      <c r="K63" s="521"/>
      <c r="L63" s="521"/>
      <c r="M63" s="521"/>
      <c r="N63" s="521"/>
      <c r="O63" s="521"/>
      <c r="P63" s="522"/>
      <c r="Q63" s="33"/>
      <c r="S63" s="25"/>
    </row>
    <row r="64" spans="2:19" x14ac:dyDescent="0.2">
      <c r="B64" s="24"/>
      <c r="C64" s="32"/>
      <c r="D64" s="55"/>
      <c r="F64" s="523"/>
      <c r="G64" s="524"/>
      <c r="H64" s="524"/>
      <c r="I64" s="524"/>
      <c r="J64" s="524"/>
      <c r="K64" s="524"/>
      <c r="L64" s="524"/>
      <c r="M64" s="524"/>
      <c r="N64" s="524"/>
      <c r="O64" s="524"/>
      <c r="P64" s="525"/>
      <c r="Q64" s="33"/>
      <c r="S64" s="25"/>
    </row>
    <row r="65" spans="2:19" x14ac:dyDescent="0.2">
      <c r="B65" s="24"/>
      <c r="C65" s="32"/>
      <c r="D65" s="55"/>
      <c r="F65" s="523"/>
      <c r="G65" s="524"/>
      <c r="H65" s="524"/>
      <c r="I65" s="524"/>
      <c r="J65" s="524"/>
      <c r="K65" s="524"/>
      <c r="L65" s="524"/>
      <c r="M65" s="524"/>
      <c r="N65" s="524"/>
      <c r="O65" s="524"/>
      <c r="P65" s="525"/>
      <c r="Q65" s="33"/>
      <c r="S65" s="25"/>
    </row>
    <row r="66" spans="2:19" x14ac:dyDescent="0.2">
      <c r="B66" s="24"/>
      <c r="C66" s="32"/>
      <c r="D66" s="11"/>
      <c r="F66" s="526"/>
      <c r="G66" s="527"/>
      <c r="H66" s="527"/>
      <c r="I66" s="527"/>
      <c r="J66" s="527"/>
      <c r="K66" s="527"/>
      <c r="L66" s="527"/>
      <c r="M66" s="527"/>
      <c r="N66" s="527"/>
      <c r="O66" s="527"/>
      <c r="P66" s="528"/>
      <c r="Q66" s="33"/>
      <c r="S66" s="25"/>
    </row>
    <row r="67" spans="2:19" x14ac:dyDescent="0.2">
      <c r="B67" s="24"/>
      <c r="C67" s="50"/>
      <c r="D67" s="51"/>
      <c r="E67" s="5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  <c r="S67" s="25"/>
    </row>
    <row r="68" spans="2:19" x14ac:dyDescent="0.2">
      <c r="B68" s="24"/>
      <c r="S68" s="25"/>
    </row>
    <row r="69" spans="2:19" x14ac:dyDescent="0.2">
      <c r="B69" s="24"/>
      <c r="C69" s="27"/>
      <c r="D69" s="129"/>
      <c r="E69" s="29"/>
      <c r="F69" s="29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  <c r="S69" s="25"/>
    </row>
    <row r="70" spans="2:19" x14ac:dyDescent="0.2">
      <c r="B70" s="24"/>
      <c r="C70" s="32"/>
      <c r="D70" s="417" t="s">
        <v>56</v>
      </c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9"/>
      <c r="Q70" s="33"/>
      <c r="S70" s="25"/>
    </row>
    <row r="71" spans="2:19" x14ac:dyDescent="0.2">
      <c r="B71" s="24"/>
      <c r="C71" s="32"/>
      <c r="Q71" s="33"/>
      <c r="S71" s="25"/>
    </row>
    <row r="72" spans="2:19" x14ac:dyDescent="0.2">
      <c r="B72" s="24"/>
      <c r="C72" s="32"/>
      <c r="D72" s="130" t="s">
        <v>19</v>
      </c>
      <c r="F72" s="505" t="s">
        <v>38</v>
      </c>
      <c r="G72" s="506"/>
      <c r="H72" s="506"/>
      <c r="I72" s="35"/>
      <c r="J72" s="505" t="s">
        <v>21</v>
      </c>
      <c r="K72" s="505"/>
      <c r="L72" s="505"/>
      <c r="M72" s="35"/>
      <c r="N72" s="131" t="s">
        <v>39</v>
      </c>
      <c r="P72" s="131" t="s">
        <v>40</v>
      </c>
      <c r="Q72" s="33"/>
      <c r="S72" s="25"/>
    </row>
    <row r="73" spans="2:19" s="41" customFormat="1" ht="5.25" customHeight="1" x14ac:dyDescent="0.2">
      <c r="B73" s="38"/>
      <c r="C73" s="39"/>
      <c r="O73" s="16"/>
      <c r="Q73" s="42"/>
      <c r="S73" s="43"/>
    </row>
    <row r="74" spans="2:19" x14ac:dyDescent="0.2">
      <c r="B74" s="24"/>
      <c r="C74" s="32"/>
      <c r="D74" s="132">
        <f t="shared" ref="D74:D83" si="0">D33</f>
        <v>0</v>
      </c>
      <c r="F74" s="490">
        <f t="shared" ref="F74:F83" si="1">F33</f>
        <v>0</v>
      </c>
      <c r="G74" s="491"/>
      <c r="H74" s="492"/>
      <c r="I74" s="35"/>
      <c r="J74" s="493"/>
      <c r="K74" s="494"/>
      <c r="L74" s="495"/>
      <c r="M74" s="35"/>
      <c r="N74" s="133"/>
      <c r="P74" s="133"/>
      <c r="Q74" s="33"/>
      <c r="S74" s="25"/>
    </row>
    <row r="75" spans="2:19" x14ac:dyDescent="0.2">
      <c r="B75" s="24"/>
      <c r="C75" s="32"/>
      <c r="D75" s="132">
        <f t="shared" si="0"/>
        <v>0</v>
      </c>
      <c r="F75" s="490">
        <f t="shared" si="1"/>
        <v>0</v>
      </c>
      <c r="G75" s="491"/>
      <c r="H75" s="492"/>
      <c r="I75" s="35"/>
      <c r="J75" s="493"/>
      <c r="K75" s="494"/>
      <c r="L75" s="495"/>
      <c r="M75" s="35"/>
      <c r="N75" s="133"/>
      <c r="P75" s="133"/>
      <c r="Q75" s="33"/>
      <c r="S75" s="25"/>
    </row>
    <row r="76" spans="2:19" x14ac:dyDescent="0.2">
      <c r="B76" s="24"/>
      <c r="C76" s="32"/>
      <c r="D76" s="132">
        <f t="shared" si="0"/>
        <v>0</v>
      </c>
      <c r="F76" s="490">
        <f t="shared" si="1"/>
        <v>0</v>
      </c>
      <c r="G76" s="491"/>
      <c r="H76" s="492"/>
      <c r="I76" s="35"/>
      <c r="J76" s="493"/>
      <c r="K76" s="494"/>
      <c r="L76" s="495"/>
      <c r="M76" s="35"/>
      <c r="N76" s="133"/>
      <c r="P76" s="133"/>
      <c r="Q76" s="33"/>
      <c r="S76" s="25"/>
    </row>
    <row r="77" spans="2:19" x14ac:dyDescent="0.2">
      <c r="B77" s="24"/>
      <c r="C77" s="32"/>
      <c r="D77" s="132">
        <f t="shared" si="0"/>
        <v>0</v>
      </c>
      <c r="F77" s="490">
        <f t="shared" si="1"/>
        <v>0</v>
      </c>
      <c r="G77" s="491"/>
      <c r="H77" s="492"/>
      <c r="I77" s="35"/>
      <c r="J77" s="493"/>
      <c r="K77" s="494"/>
      <c r="L77" s="495"/>
      <c r="M77" s="35"/>
      <c r="N77" s="133"/>
      <c r="P77" s="133"/>
      <c r="Q77" s="33"/>
      <c r="S77" s="25"/>
    </row>
    <row r="78" spans="2:19" x14ac:dyDescent="0.2">
      <c r="B78" s="24"/>
      <c r="C78" s="32"/>
      <c r="D78" s="132">
        <f t="shared" si="0"/>
        <v>0</v>
      </c>
      <c r="F78" s="490">
        <f t="shared" si="1"/>
        <v>0</v>
      </c>
      <c r="G78" s="491"/>
      <c r="H78" s="492"/>
      <c r="I78" s="35"/>
      <c r="J78" s="493"/>
      <c r="K78" s="494"/>
      <c r="L78" s="495"/>
      <c r="M78" s="35"/>
      <c r="N78" s="133"/>
      <c r="P78" s="133"/>
      <c r="Q78" s="33"/>
      <c r="S78" s="25"/>
    </row>
    <row r="79" spans="2:19" x14ac:dyDescent="0.2">
      <c r="B79" s="24"/>
      <c r="C79" s="32"/>
      <c r="D79" s="132">
        <f t="shared" si="0"/>
        <v>0</v>
      </c>
      <c r="F79" s="490">
        <f t="shared" si="1"/>
        <v>0</v>
      </c>
      <c r="G79" s="491"/>
      <c r="H79" s="492"/>
      <c r="I79" s="35"/>
      <c r="J79" s="493"/>
      <c r="K79" s="494"/>
      <c r="L79" s="495"/>
      <c r="M79" s="35"/>
      <c r="N79" s="133"/>
      <c r="P79" s="133"/>
      <c r="Q79" s="33"/>
      <c r="S79" s="25"/>
    </row>
    <row r="80" spans="2:19" x14ac:dyDescent="0.2">
      <c r="B80" s="24"/>
      <c r="C80" s="32"/>
      <c r="D80" s="132">
        <f t="shared" si="0"/>
        <v>0</v>
      </c>
      <c r="F80" s="490">
        <f t="shared" si="1"/>
        <v>0</v>
      </c>
      <c r="G80" s="491"/>
      <c r="H80" s="492"/>
      <c r="I80" s="35"/>
      <c r="J80" s="493"/>
      <c r="K80" s="494"/>
      <c r="L80" s="495"/>
      <c r="M80" s="35"/>
      <c r="N80" s="133"/>
      <c r="P80" s="133"/>
      <c r="Q80" s="33"/>
      <c r="S80" s="25"/>
    </row>
    <row r="81" spans="2:19" x14ac:dyDescent="0.2">
      <c r="B81" s="24"/>
      <c r="C81" s="32"/>
      <c r="D81" s="132">
        <f t="shared" si="0"/>
        <v>0</v>
      </c>
      <c r="F81" s="490">
        <f t="shared" si="1"/>
        <v>0</v>
      </c>
      <c r="G81" s="491"/>
      <c r="H81" s="492"/>
      <c r="I81" s="35"/>
      <c r="J81" s="493"/>
      <c r="K81" s="494"/>
      <c r="L81" s="495"/>
      <c r="M81" s="35"/>
      <c r="N81" s="133"/>
      <c r="P81" s="133"/>
      <c r="Q81" s="33"/>
      <c r="S81" s="25"/>
    </row>
    <row r="82" spans="2:19" x14ac:dyDescent="0.2">
      <c r="B82" s="24"/>
      <c r="C82" s="32"/>
      <c r="D82" s="132">
        <f t="shared" si="0"/>
        <v>0</v>
      </c>
      <c r="F82" s="490">
        <f t="shared" si="1"/>
        <v>0</v>
      </c>
      <c r="G82" s="491"/>
      <c r="H82" s="492"/>
      <c r="I82" s="35"/>
      <c r="J82" s="493"/>
      <c r="K82" s="494"/>
      <c r="L82" s="495"/>
      <c r="M82" s="35"/>
      <c r="N82" s="133"/>
      <c r="P82" s="133"/>
      <c r="Q82" s="33"/>
      <c r="S82" s="25"/>
    </row>
    <row r="83" spans="2:19" x14ac:dyDescent="0.2">
      <c r="B83" s="24"/>
      <c r="C83" s="32"/>
      <c r="D83" s="132">
        <f t="shared" si="0"/>
        <v>0</v>
      </c>
      <c r="F83" s="490">
        <f t="shared" si="1"/>
        <v>0</v>
      </c>
      <c r="G83" s="491"/>
      <c r="H83" s="492"/>
      <c r="I83" s="35"/>
      <c r="J83" s="493"/>
      <c r="K83" s="494"/>
      <c r="L83" s="495"/>
      <c r="M83" s="35"/>
      <c r="N83" s="133"/>
      <c r="P83" s="133"/>
      <c r="Q83" s="33"/>
      <c r="S83" s="25"/>
    </row>
    <row r="84" spans="2:19" x14ac:dyDescent="0.2">
      <c r="B84" s="24"/>
      <c r="C84" s="50"/>
      <c r="D84" s="134"/>
      <c r="E84" s="52"/>
      <c r="F84" s="516"/>
      <c r="G84" s="517"/>
      <c r="H84" s="517"/>
      <c r="I84" s="101"/>
      <c r="J84" s="516"/>
      <c r="K84" s="517"/>
      <c r="L84" s="517"/>
      <c r="M84" s="101"/>
      <c r="N84" s="516"/>
      <c r="O84" s="517"/>
      <c r="P84" s="517"/>
      <c r="Q84" s="54"/>
      <c r="S84" s="25"/>
    </row>
    <row r="85" spans="2:19" x14ac:dyDescent="0.2">
      <c r="B85" s="24"/>
      <c r="D85" s="130"/>
      <c r="F85" s="131"/>
      <c r="G85" s="37"/>
      <c r="H85" s="37"/>
      <c r="I85" s="35"/>
      <c r="J85" s="131"/>
      <c r="K85" s="37"/>
      <c r="L85" s="37"/>
      <c r="M85" s="35"/>
      <c r="N85" s="131"/>
      <c r="O85" s="37"/>
      <c r="P85" s="37"/>
      <c r="S85" s="25"/>
    </row>
    <row r="86" spans="2:19" ht="13.5" thickBot="1" x14ac:dyDescent="0.25">
      <c r="B86" s="56"/>
      <c r="C86" s="57"/>
      <c r="D86" s="58"/>
      <c r="E86" s="59"/>
      <c r="F86" s="59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60"/>
    </row>
    <row r="87" spans="2:19" ht="13.5" thickTop="1" x14ac:dyDescent="0.2"/>
  </sheetData>
  <mergeCells count="68">
    <mergeCell ref="F38:L38"/>
    <mergeCell ref="D47:P47"/>
    <mergeCell ref="H52:J52"/>
    <mergeCell ref="H49:J49"/>
    <mergeCell ref="L49:P49"/>
    <mergeCell ref="H50:J50"/>
    <mergeCell ref="L50:P50"/>
    <mergeCell ref="F39:L39"/>
    <mergeCell ref="F40:L40"/>
    <mergeCell ref="F41:L41"/>
    <mergeCell ref="F42:L42"/>
    <mergeCell ref="H51:J51"/>
    <mergeCell ref="L51:P51"/>
    <mergeCell ref="L52:P52"/>
    <mergeCell ref="C5:D8"/>
    <mergeCell ref="E5:Q8"/>
    <mergeCell ref="D11:P11"/>
    <mergeCell ref="F15:P15"/>
    <mergeCell ref="H55:J55"/>
    <mergeCell ref="F17:P17"/>
    <mergeCell ref="D21:P21"/>
    <mergeCell ref="F19:P19"/>
    <mergeCell ref="F35:L35"/>
    <mergeCell ref="F23:P23"/>
    <mergeCell ref="D29:P29"/>
    <mergeCell ref="F31:L31"/>
    <mergeCell ref="F33:L33"/>
    <mergeCell ref="F34:L34"/>
    <mergeCell ref="F36:L36"/>
    <mergeCell ref="F37:L37"/>
    <mergeCell ref="N84:P84"/>
    <mergeCell ref="F78:H78"/>
    <mergeCell ref="D70:P70"/>
    <mergeCell ref="J78:L78"/>
    <mergeCell ref="F72:H72"/>
    <mergeCell ref="J72:L72"/>
    <mergeCell ref="F74:H74"/>
    <mergeCell ref="J74:L74"/>
    <mergeCell ref="F84:H84"/>
    <mergeCell ref="J84:L84"/>
    <mergeCell ref="J76:L76"/>
    <mergeCell ref="F77:H77"/>
    <mergeCell ref="J77:L77"/>
    <mergeCell ref="F76:H76"/>
    <mergeCell ref="F79:H79"/>
    <mergeCell ref="J79:L79"/>
    <mergeCell ref="F75:H75"/>
    <mergeCell ref="J75:L75"/>
    <mergeCell ref="H56:J56"/>
    <mergeCell ref="H53:J53"/>
    <mergeCell ref="L53:P53"/>
    <mergeCell ref="H54:J54"/>
    <mergeCell ref="L56:P56"/>
    <mergeCell ref="L55:P55"/>
    <mergeCell ref="H57:J57"/>
    <mergeCell ref="L57:P57"/>
    <mergeCell ref="F63:P66"/>
    <mergeCell ref="D59:P59"/>
    <mergeCell ref="F61:P61"/>
    <mergeCell ref="L54:P54"/>
    <mergeCell ref="F83:H83"/>
    <mergeCell ref="J83:L83"/>
    <mergeCell ref="F80:H80"/>
    <mergeCell ref="J80:L80"/>
    <mergeCell ref="F81:H81"/>
    <mergeCell ref="J81:L81"/>
    <mergeCell ref="F82:H82"/>
    <mergeCell ref="J82:L82"/>
  </mergeCells>
  <phoneticPr fontId="12" type="noConversion"/>
  <conditionalFormatting sqref="D50:D57 F50:F57 M50:P50 H50:H57 I50:J50 L50:L57">
    <cfRule type="expression" dxfId="23" priority="1">
      <formula>$F50="NO"</formula>
    </cfRule>
  </conditionalFormatting>
  <dataValidations count="4">
    <dataValidation type="list" allowBlank="1" showInputMessage="1" showErrorMessage="1" sqref="N74:N83">
      <formula1>limitazioni</formula1>
    </dataValidation>
    <dataValidation type="list" allowBlank="1" showInputMessage="1" showErrorMessage="1" sqref="J74:L83">
      <formula1>proposteQ</formula1>
    </dataValidation>
    <dataValidation type="list" allowBlank="1" showInputMessage="1" showErrorMessage="1" sqref="F61:P61 I50:J50 H50:H57">
      <formula1>valSintesiDoc</formula1>
    </dataValidation>
    <dataValidation type="list" allowBlank="1" showInputMessage="1" showErrorMessage="1" sqref="F50:F57">
      <formula1>"SI, NO"</formula1>
    </dataValidation>
  </dataValidations>
  <hyperlinks>
    <hyperlink ref="D2" location="Menu!A1" display="Back to Menu"/>
  </hyperlinks>
  <pageMargins left="0.18" right="0.17" top="0.74803149606299213" bottom="0.74803149606299213" header="0.31496062992125984" footer="0.31496062992125984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B1:S86"/>
  <sheetViews>
    <sheetView showGridLines="0" zoomScale="90" zoomScaleNormal="90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9.28515625" style="17" customWidth="1"/>
    <col min="5" max="5" width="1" style="18" customWidth="1"/>
    <col min="6" max="6" width="14.42578125" style="18" customWidth="1"/>
    <col min="7" max="7" width="1" style="16" customWidth="1"/>
    <col min="8" max="8" width="13.28515625" style="16" customWidth="1"/>
    <col min="9" max="9" width="1" style="16" customWidth="1"/>
    <col min="10" max="10" width="15" style="16" customWidth="1"/>
    <col min="11" max="11" width="1" style="16" customWidth="1"/>
    <col min="12" max="12" width="6.85546875" style="16" customWidth="1"/>
    <col min="13" max="13" width="1" style="16" customWidth="1"/>
    <col min="14" max="14" width="26" style="16" customWidth="1"/>
    <col min="15" max="15" width="1" style="16" customWidth="1"/>
    <col min="16" max="16" width="44.28515625" style="16" customWidth="1"/>
    <col min="17" max="17" width="1" style="16" customWidth="1"/>
    <col min="18" max="18" width="9.140625" style="16" hidden="1" customWidth="1"/>
    <col min="19" max="19" width="2.425781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4.5" customHeight="1" thickBot="1" x14ac:dyDescent="0.25"/>
    <row r="4" spans="2:19" ht="13.5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104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R6" s="16" t="s">
        <v>28</v>
      </c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R8" s="16" t="s">
        <v>29</v>
      </c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>
        <f>'ID-forn_proc'!F35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36"/>
      <c r="E14" s="16"/>
      <c r="F14" s="16"/>
      <c r="Q14" s="33"/>
      <c r="S14" s="25"/>
    </row>
    <row r="15" spans="2:19" x14ac:dyDescent="0.2">
      <c r="B15" s="24"/>
      <c r="C15" s="32"/>
      <c r="D15" s="135" t="s">
        <v>105</v>
      </c>
      <c r="E15" s="16"/>
      <c r="F15" s="471" t="str">
        <f>'ID-forn_proc'!F75</f>
        <v>Nome_4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36"/>
      <c r="E16" s="16"/>
      <c r="F16" s="16"/>
      <c r="Q16" s="33"/>
      <c r="S16" s="25"/>
    </row>
    <row r="17" spans="2:19" x14ac:dyDescent="0.2">
      <c r="B17" s="24"/>
      <c r="C17" s="32"/>
      <c r="D17" s="11" t="s">
        <v>143</v>
      </c>
      <c r="F17" s="471">
        <f>'ID-forn_proc'!L75</f>
        <v>0</v>
      </c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ht="9" customHeight="1" x14ac:dyDescent="0.2">
      <c r="B18" s="24"/>
      <c r="C18" s="32"/>
      <c r="D18" s="36"/>
      <c r="E18" s="16"/>
      <c r="F18" s="16"/>
      <c r="Q18" s="33"/>
      <c r="S18" s="25"/>
    </row>
    <row r="19" spans="2:19" x14ac:dyDescent="0.2">
      <c r="B19" s="24"/>
      <c r="C19" s="32"/>
      <c r="D19" s="11" t="s">
        <v>141</v>
      </c>
      <c r="F19" s="471">
        <f>'ID-forn_proc'!H75</f>
        <v>0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x14ac:dyDescent="0.2">
      <c r="B20" s="24"/>
      <c r="C20" s="32"/>
      <c r="D20" s="2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3"/>
      <c r="S20" s="25"/>
    </row>
    <row r="21" spans="2:19" x14ac:dyDescent="0.2">
      <c r="B21" s="24"/>
      <c r="C21" s="32"/>
      <c r="D21" s="417" t="s">
        <v>30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33"/>
      <c r="S21" s="25"/>
    </row>
    <row r="22" spans="2:19" x14ac:dyDescent="0.2">
      <c r="B22" s="24"/>
      <c r="C22" s="32"/>
      <c r="D22" s="26"/>
      <c r="Q22" s="33"/>
      <c r="S22" s="25"/>
    </row>
    <row r="23" spans="2:19" x14ac:dyDescent="0.2">
      <c r="B23" s="24"/>
      <c r="C23" s="32"/>
      <c r="D23" s="11" t="s">
        <v>1</v>
      </c>
      <c r="F23" s="471">
        <f>'ID-forn_proc'!$F$12:$L$12</f>
        <v>0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3"/>
      <c r="Q23" s="33"/>
      <c r="S23" s="25"/>
    </row>
    <row r="24" spans="2:19" s="41" customFormat="1" x14ac:dyDescent="0.2">
      <c r="B24" s="38"/>
      <c r="C24" s="39"/>
      <c r="D24" s="40"/>
      <c r="Q24" s="42"/>
      <c r="S24" s="43"/>
    </row>
    <row r="25" spans="2:19" x14ac:dyDescent="0.2">
      <c r="B25" s="24"/>
      <c r="C25" s="32"/>
      <c r="D25" s="11" t="s">
        <v>31</v>
      </c>
      <c r="F25" s="97">
        <f>'ID-forn_proc'!$F$14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S25" s="25"/>
    </row>
    <row r="26" spans="2:19" s="41" customFormat="1" x14ac:dyDescent="0.2">
      <c r="B26" s="38"/>
      <c r="C26" s="39"/>
      <c r="D26" s="40"/>
      <c r="Q26" s="42"/>
      <c r="S26" s="43"/>
    </row>
    <row r="27" spans="2:19" x14ac:dyDescent="0.2">
      <c r="B27" s="24"/>
      <c r="C27" s="32"/>
      <c r="D27" s="11" t="s">
        <v>198</v>
      </c>
      <c r="F27" s="97">
        <f>'ID-forn_proc'!$F$16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3"/>
      <c r="S27" s="25"/>
    </row>
    <row r="28" spans="2:19" x14ac:dyDescent="0.2">
      <c r="B28" s="24"/>
      <c r="C28" s="32"/>
      <c r="D28" s="2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3"/>
      <c r="S28" s="25"/>
    </row>
    <row r="29" spans="2:19" x14ac:dyDescent="0.2">
      <c r="B29" s="24"/>
      <c r="C29" s="32"/>
      <c r="D29" s="417" t="s">
        <v>32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98" t="s">
        <v>2</v>
      </c>
      <c r="E31" s="16"/>
      <c r="F31" s="477" t="s">
        <v>3</v>
      </c>
      <c r="G31" s="477"/>
      <c r="H31" s="477"/>
      <c r="I31" s="477"/>
      <c r="J31" s="477"/>
      <c r="K31" s="477"/>
      <c r="L31" s="477"/>
      <c r="N31" s="98" t="s">
        <v>16</v>
      </c>
      <c r="P31" s="98" t="s">
        <v>17</v>
      </c>
      <c r="Q31" s="33"/>
      <c r="S31" s="25"/>
    </row>
    <row r="32" spans="2:19" ht="4.5" customHeight="1" x14ac:dyDescent="0.2">
      <c r="B32" s="24"/>
      <c r="C32" s="32"/>
      <c r="D32" s="16"/>
      <c r="E32" s="16"/>
      <c r="F32" s="16"/>
      <c r="Q32" s="33"/>
      <c r="S32" s="25"/>
    </row>
    <row r="33" spans="2:19" x14ac:dyDescent="0.2">
      <c r="B33" s="24"/>
      <c r="C33" s="32"/>
      <c r="D33" s="99">
        <f>'ID-forn_proc'!$D54</f>
        <v>0</v>
      </c>
      <c r="E33" s="16"/>
      <c r="F33" s="537">
        <f>'ID-forn_proc'!$F54:$G54</f>
        <v>0</v>
      </c>
      <c r="G33" s="538"/>
      <c r="H33" s="538"/>
      <c r="I33" s="538"/>
      <c r="J33" s="538"/>
      <c r="K33" s="538"/>
      <c r="L33" s="539"/>
      <c r="N33" s="99">
        <f>'ID-forn_proc'!$H54</f>
        <v>0</v>
      </c>
      <c r="P33" s="99">
        <f>'ID-forn_proc'!$J54</f>
        <v>0</v>
      </c>
      <c r="Q33" s="33"/>
      <c r="S33" s="25"/>
    </row>
    <row r="34" spans="2:19" x14ac:dyDescent="0.2">
      <c r="B34" s="24"/>
      <c r="C34" s="32"/>
      <c r="D34" s="99">
        <f>'ID-forn_proc'!$D55</f>
        <v>0</v>
      </c>
      <c r="E34" s="16"/>
      <c r="F34" s="537">
        <f>'ID-forn_proc'!$F55:$G55</f>
        <v>0</v>
      </c>
      <c r="G34" s="538"/>
      <c r="H34" s="538"/>
      <c r="I34" s="538"/>
      <c r="J34" s="538"/>
      <c r="K34" s="538"/>
      <c r="L34" s="539"/>
      <c r="N34" s="99">
        <f>'ID-forn_proc'!$H55</f>
        <v>0</v>
      </c>
      <c r="P34" s="99">
        <f>'ID-forn_proc'!$J55</f>
        <v>0</v>
      </c>
      <c r="Q34" s="33"/>
      <c r="S34" s="25"/>
    </row>
    <row r="35" spans="2:19" x14ac:dyDescent="0.2">
      <c r="B35" s="24"/>
      <c r="C35" s="32"/>
      <c r="D35" s="99">
        <f>'ID-forn_proc'!$D56</f>
        <v>0</v>
      </c>
      <c r="E35" s="16"/>
      <c r="F35" s="537">
        <f>'ID-forn_proc'!$F56:$G56</f>
        <v>0</v>
      </c>
      <c r="G35" s="538"/>
      <c r="H35" s="538"/>
      <c r="I35" s="538"/>
      <c r="J35" s="538"/>
      <c r="K35" s="538"/>
      <c r="L35" s="539"/>
      <c r="N35" s="99">
        <f>'ID-forn_proc'!$H56</f>
        <v>0</v>
      </c>
      <c r="P35" s="99">
        <f>'ID-forn_proc'!$J56</f>
        <v>0</v>
      </c>
      <c r="Q35" s="33"/>
      <c r="S35" s="25"/>
    </row>
    <row r="36" spans="2:19" x14ac:dyDescent="0.2">
      <c r="B36" s="24"/>
      <c r="C36" s="32"/>
      <c r="D36" s="99">
        <f>'ID-forn_proc'!$D57</f>
        <v>0</v>
      </c>
      <c r="E36" s="16"/>
      <c r="F36" s="537">
        <f>'ID-forn_proc'!$F57:$G57</f>
        <v>0</v>
      </c>
      <c r="G36" s="538"/>
      <c r="H36" s="538"/>
      <c r="I36" s="538"/>
      <c r="J36" s="538"/>
      <c r="K36" s="538"/>
      <c r="L36" s="539"/>
      <c r="N36" s="99">
        <f>'ID-forn_proc'!$H57</f>
        <v>0</v>
      </c>
      <c r="P36" s="99">
        <f>'ID-forn_proc'!$J57</f>
        <v>0</v>
      </c>
      <c r="Q36" s="33"/>
      <c r="S36" s="25"/>
    </row>
    <row r="37" spans="2:19" x14ac:dyDescent="0.2">
      <c r="B37" s="24"/>
      <c r="C37" s="32"/>
      <c r="D37" s="99">
        <f>'ID-forn_proc'!$D58</f>
        <v>0</v>
      </c>
      <c r="E37" s="16"/>
      <c r="F37" s="537">
        <f>'ID-forn_proc'!$F58:$G58</f>
        <v>0</v>
      </c>
      <c r="G37" s="538"/>
      <c r="H37" s="538"/>
      <c r="I37" s="538"/>
      <c r="J37" s="538"/>
      <c r="K37" s="538"/>
      <c r="L37" s="539"/>
      <c r="N37" s="99">
        <f>'ID-forn_proc'!$H58</f>
        <v>0</v>
      </c>
      <c r="P37" s="99">
        <f>'ID-forn_proc'!$J58</f>
        <v>0</v>
      </c>
      <c r="Q37" s="33"/>
      <c r="S37" s="25"/>
    </row>
    <row r="38" spans="2:19" x14ac:dyDescent="0.2">
      <c r="B38" s="24"/>
      <c r="C38" s="32"/>
      <c r="D38" s="99">
        <f>'ID-forn_proc'!$D59</f>
        <v>0</v>
      </c>
      <c r="E38" s="16"/>
      <c r="F38" s="537">
        <f>'ID-forn_proc'!$F59:$G59</f>
        <v>0</v>
      </c>
      <c r="G38" s="538"/>
      <c r="H38" s="538"/>
      <c r="I38" s="538"/>
      <c r="J38" s="538"/>
      <c r="K38" s="538"/>
      <c r="L38" s="539"/>
      <c r="N38" s="99">
        <f>'ID-forn_proc'!$H59</f>
        <v>0</v>
      </c>
      <c r="P38" s="99">
        <f>'ID-forn_proc'!$J59</f>
        <v>0</v>
      </c>
      <c r="Q38" s="33"/>
      <c r="S38" s="25"/>
    </row>
    <row r="39" spans="2:19" x14ac:dyDescent="0.2">
      <c r="B39" s="24"/>
      <c r="C39" s="32"/>
      <c r="D39" s="99">
        <f>'ID-forn_proc'!$D60</f>
        <v>0</v>
      </c>
      <c r="E39" s="16"/>
      <c r="F39" s="537">
        <f>'ID-forn_proc'!$F60:$G60</f>
        <v>0</v>
      </c>
      <c r="G39" s="538"/>
      <c r="H39" s="538"/>
      <c r="I39" s="538"/>
      <c r="J39" s="538"/>
      <c r="K39" s="538"/>
      <c r="L39" s="539"/>
      <c r="N39" s="99">
        <f>'ID-forn_proc'!$H60</f>
        <v>0</v>
      </c>
      <c r="P39" s="99">
        <f>'ID-forn_proc'!$J60</f>
        <v>0</v>
      </c>
      <c r="Q39" s="33"/>
      <c r="S39" s="25"/>
    </row>
    <row r="40" spans="2:19" x14ac:dyDescent="0.2">
      <c r="B40" s="24"/>
      <c r="C40" s="32"/>
      <c r="D40" s="99">
        <f>'ID-forn_proc'!$D61</f>
        <v>0</v>
      </c>
      <c r="E40" s="16"/>
      <c r="F40" s="537">
        <f>'ID-forn_proc'!$F61:$G61</f>
        <v>0</v>
      </c>
      <c r="G40" s="538"/>
      <c r="H40" s="538"/>
      <c r="I40" s="538"/>
      <c r="J40" s="538"/>
      <c r="K40" s="538"/>
      <c r="L40" s="539"/>
      <c r="N40" s="99">
        <f>'ID-forn_proc'!$H61</f>
        <v>0</v>
      </c>
      <c r="P40" s="99">
        <f>'ID-forn_proc'!$J61</f>
        <v>0</v>
      </c>
      <c r="Q40" s="33"/>
      <c r="S40" s="25"/>
    </row>
    <row r="41" spans="2:19" x14ac:dyDescent="0.2">
      <c r="B41" s="24"/>
      <c r="C41" s="32"/>
      <c r="D41" s="99">
        <f>'ID-forn_proc'!$D62</f>
        <v>0</v>
      </c>
      <c r="E41" s="16"/>
      <c r="F41" s="537">
        <f>'ID-forn_proc'!$F62:$G62</f>
        <v>0</v>
      </c>
      <c r="G41" s="538"/>
      <c r="H41" s="538"/>
      <c r="I41" s="538"/>
      <c r="J41" s="538"/>
      <c r="K41" s="538"/>
      <c r="L41" s="539"/>
      <c r="N41" s="99">
        <f>'ID-forn_proc'!$H62</f>
        <v>0</v>
      </c>
      <c r="P41" s="99">
        <f>'ID-forn_proc'!$J62</f>
        <v>0</v>
      </c>
      <c r="Q41" s="33"/>
      <c r="S41" s="25"/>
    </row>
    <row r="42" spans="2:19" x14ac:dyDescent="0.2">
      <c r="B42" s="24"/>
      <c r="C42" s="32"/>
      <c r="D42" s="99">
        <f>'ID-forn_proc'!$D63</f>
        <v>0</v>
      </c>
      <c r="E42" s="16"/>
      <c r="F42" s="537">
        <f>'ID-forn_proc'!$F63:$G63</f>
        <v>0</v>
      </c>
      <c r="G42" s="538"/>
      <c r="H42" s="538"/>
      <c r="I42" s="538"/>
      <c r="J42" s="538"/>
      <c r="K42" s="538"/>
      <c r="L42" s="539"/>
      <c r="N42" s="99">
        <f>'ID-forn_proc'!$H63</f>
        <v>0</v>
      </c>
      <c r="P42" s="99">
        <f>'ID-forn_proc'!$J63</f>
        <v>0</v>
      </c>
      <c r="Q42" s="33"/>
      <c r="S42" s="25"/>
    </row>
    <row r="43" spans="2:19" x14ac:dyDescent="0.2">
      <c r="B43" s="24"/>
      <c r="C43" s="50"/>
      <c r="D43" s="100"/>
      <c r="E43" s="52"/>
      <c r="F43" s="101"/>
      <c r="G43" s="101"/>
      <c r="H43" s="102"/>
      <c r="I43" s="103"/>
      <c r="J43" s="103"/>
      <c r="K43" s="53"/>
      <c r="L43" s="53"/>
      <c r="M43" s="53"/>
      <c r="N43" s="53"/>
      <c r="O43" s="53"/>
      <c r="P43" s="53"/>
      <c r="Q43" s="54"/>
      <c r="S43" s="25"/>
    </row>
    <row r="44" spans="2:19" x14ac:dyDescent="0.2">
      <c r="B44" s="24"/>
      <c r="D44" s="26"/>
      <c r="F44" s="35"/>
      <c r="G44" s="35"/>
      <c r="H44" s="55"/>
      <c r="I44" s="44"/>
      <c r="J44" s="44"/>
      <c r="K44" s="37"/>
      <c r="L44" s="37"/>
      <c r="M44" s="37"/>
      <c r="N44" s="37"/>
      <c r="O44" s="37"/>
      <c r="P44" s="37"/>
      <c r="S44" s="25"/>
    </row>
    <row r="45" spans="2:19" x14ac:dyDescent="0.2">
      <c r="B45" s="24"/>
      <c r="D45" s="2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180</v>
      </c>
      <c r="E49" s="46"/>
      <c r="F49" s="108" t="s">
        <v>25</v>
      </c>
      <c r="G49" s="47"/>
      <c r="H49" s="540" t="s">
        <v>26</v>
      </c>
      <c r="I49" s="541"/>
      <c r="J49" s="542"/>
      <c r="L49" s="540" t="s">
        <v>27</v>
      </c>
      <c r="M49" s="541"/>
      <c r="N49" s="541"/>
      <c r="O49" s="541"/>
      <c r="P49" s="542"/>
      <c r="Q49" s="33"/>
      <c r="S49" s="25"/>
    </row>
    <row r="50" spans="2:19" ht="33" customHeight="1" x14ac:dyDescent="0.2">
      <c r="B50" s="24"/>
      <c r="C50" s="32"/>
      <c r="D50" s="109"/>
      <c r="E50" s="46"/>
      <c r="F50" s="110"/>
      <c r="G50" s="47"/>
      <c r="H50" s="531"/>
      <c r="I50" s="532"/>
      <c r="J50" s="533"/>
      <c r="K50" s="47"/>
      <c r="L50" s="543"/>
      <c r="M50" s="544"/>
      <c r="N50" s="544"/>
      <c r="O50" s="544"/>
      <c r="P50" s="545"/>
      <c r="Q50" s="33"/>
      <c r="S50" s="25"/>
    </row>
    <row r="51" spans="2:19" ht="33" customHeight="1" x14ac:dyDescent="0.2">
      <c r="B51" s="24"/>
      <c r="C51" s="32"/>
      <c r="D51" s="109"/>
      <c r="E51" s="46"/>
      <c r="F51" s="110"/>
      <c r="G51" s="47"/>
      <c r="H51" s="531"/>
      <c r="I51" s="532"/>
      <c r="J51" s="533"/>
      <c r="K51" s="47"/>
      <c r="L51" s="543"/>
      <c r="M51" s="544"/>
      <c r="N51" s="544"/>
      <c r="O51" s="544"/>
      <c r="P51" s="545"/>
      <c r="Q51" s="33"/>
      <c r="S51" s="25"/>
    </row>
    <row r="52" spans="2:19" ht="33" customHeight="1" x14ac:dyDescent="0.2">
      <c r="B52" s="24"/>
      <c r="C52" s="32"/>
      <c r="D52" s="109"/>
      <c r="E52" s="46"/>
      <c r="F52" s="110"/>
      <c r="G52" s="47"/>
      <c r="H52" s="531"/>
      <c r="I52" s="532"/>
      <c r="J52" s="533"/>
      <c r="K52" s="47"/>
      <c r="L52" s="543"/>
      <c r="M52" s="544"/>
      <c r="N52" s="544"/>
      <c r="O52" s="544"/>
      <c r="P52" s="545"/>
      <c r="Q52" s="33"/>
      <c r="S52" s="25"/>
    </row>
    <row r="53" spans="2:19" ht="33" customHeight="1" x14ac:dyDescent="0.2">
      <c r="B53" s="24"/>
      <c r="C53" s="32"/>
      <c r="D53" s="109"/>
      <c r="E53" s="46"/>
      <c r="F53" s="110"/>
      <c r="G53" s="47"/>
      <c r="H53" s="531"/>
      <c r="I53" s="532"/>
      <c r="J53" s="533"/>
      <c r="K53" s="47"/>
      <c r="L53" s="543"/>
      <c r="M53" s="544"/>
      <c r="N53" s="544"/>
      <c r="O53" s="544"/>
      <c r="P53" s="545"/>
      <c r="Q53" s="33"/>
      <c r="S53" s="25"/>
    </row>
    <row r="54" spans="2:19" ht="33" customHeight="1" x14ac:dyDescent="0.2">
      <c r="B54" s="24"/>
      <c r="C54" s="32"/>
      <c r="D54" s="109"/>
      <c r="E54" s="46"/>
      <c r="F54" s="110"/>
      <c r="G54" s="47"/>
      <c r="H54" s="531"/>
      <c r="I54" s="532"/>
      <c r="J54" s="533"/>
      <c r="K54" s="47"/>
      <c r="L54" s="543"/>
      <c r="M54" s="544"/>
      <c r="N54" s="544"/>
      <c r="O54" s="544"/>
      <c r="P54" s="545"/>
      <c r="Q54" s="33"/>
      <c r="S54" s="25"/>
    </row>
    <row r="55" spans="2:19" ht="33" customHeight="1" x14ac:dyDescent="0.2">
      <c r="B55" s="24"/>
      <c r="C55" s="32"/>
      <c r="D55" s="109"/>
      <c r="E55" s="46"/>
      <c r="F55" s="110"/>
      <c r="G55" s="47"/>
      <c r="H55" s="531"/>
      <c r="I55" s="532"/>
      <c r="J55" s="533"/>
      <c r="K55" s="47"/>
      <c r="L55" s="543"/>
      <c r="M55" s="544"/>
      <c r="N55" s="544"/>
      <c r="O55" s="544"/>
      <c r="P55" s="545"/>
      <c r="Q55" s="33"/>
      <c r="S55" s="25"/>
    </row>
    <row r="56" spans="2:19" ht="33" customHeight="1" x14ac:dyDescent="0.2">
      <c r="B56" s="24"/>
      <c r="C56" s="32"/>
      <c r="D56" s="109"/>
      <c r="E56" s="46"/>
      <c r="F56" s="110"/>
      <c r="G56" s="47"/>
      <c r="H56" s="531"/>
      <c r="I56" s="532"/>
      <c r="J56" s="533"/>
      <c r="K56" s="47"/>
      <c r="L56" s="543"/>
      <c r="M56" s="544"/>
      <c r="N56" s="544"/>
      <c r="O56" s="544"/>
      <c r="P56" s="545"/>
      <c r="Q56" s="33"/>
      <c r="S56" s="25"/>
    </row>
    <row r="57" spans="2:19" ht="33" customHeight="1" x14ac:dyDescent="0.2">
      <c r="B57" s="24"/>
      <c r="C57" s="32"/>
      <c r="D57" s="109"/>
      <c r="E57" s="46"/>
      <c r="F57" s="110"/>
      <c r="G57" s="47"/>
      <c r="H57" s="531"/>
      <c r="I57" s="532"/>
      <c r="J57" s="533"/>
      <c r="K57" s="47"/>
      <c r="L57" s="543"/>
      <c r="M57" s="544"/>
      <c r="N57" s="544"/>
      <c r="O57" s="544"/>
      <c r="P57" s="545"/>
      <c r="Q57" s="33"/>
      <c r="S57" s="25"/>
    </row>
    <row r="58" spans="2:19" x14ac:dyDescent="0.2">
      <c r="B58" s="24"/>
      <c r="C58" s="32"/>
      <c r="Q58" s="33"/>
      <c r="S58" s="25"/>
    </row>
    <row r="59" spans="2:19" x14ac:dyDescent="0.2">
      <c r="B59" s="24"/>
      <c r="C59" s="32"/>
      <c r="D59" s="417" t="s">
        <v>36</v>
      </c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9"/>
      <c r="Q59" s="33"/>
      <c r="S59" s="25"/>
    </row>
    <row r="60" spans="2:19" x14ac:dyDescent="0.2">
      <c r="B60" s="24"/>
      <c r="C60" s="32"/>
      <c r="Q60" s="33"/>
      <c r="S60" s="25"/>
    </row>
    <row r="61" spans="2:19" x14ac:dyDescent="0.2">
      <c r="B61" s="24"/>
      <c r="C61" s="32"/>
      <c r="D61" s="11" t="s">
        <v>37</v>
      </c>
      <c r="F61" s="481"/>
      <c r="G61" s="482"/>
      <c r="H61" s="482"/>
      <c r="I61" s="482"/>
      <c r="J61" s="482"/>
      <c r="K61" s="482"/>
      <c r="L61" s="482"/>
      <c r="M61" s="482"/>
      <c r="N61" s="482"/>
      <c r="O61" s="482"/>
      <c r="P61" s="483"/>
      <c r="Q61" s="33"/>
      <c r="S61" s="25"/>
    </row>
    <row r="62" spans="2:19" ht="8.25" customHeight="1" x14ac:dyDescent="0.2">
      <c r="B62" s="24"/>
      <c r="C62" s="32"/>
      <c r="D62" s="11"/>
      <c r="F62" s="37"/>
      <c r="G62" s="37"/>
      <c r="H62" s="37"/>
      <c r="I62" s="35"/>
      <c r="J62" s="55"/>
      <c r="K62" s="35"/>
      <c r="L62" s="37"/>
      <c r="M62" s="37"/>
      <c r="N62" s="37"/>
      <c r="O62" s="37"/>
      <c r="P62" s="37"/>
      <c r="Q62" s="33"/>
      <c r="S62" s="25"/>
    </row>
    <row r="63" spans="2:19" x14ac:dyDescent="0.2">
      <c r="B63" s="24"/>
      <c r="C63" s="32"/>
      <c r="D63" s="55" t="s">
        <v>15</v>
      </c>
      <c r="F63" s="520"/>
      <c r="G63" s="521"/>
      <c r="H63" s="521"/>
      <c r="I63" s="521"/>
      <c r="J63" s="521"/>
      <c r="K63" s="521"/>
      <c r="L63" s="521"/>
      <c r="M63" s="521"/>
      <c r="N63" s="521"/>
      <c r="O63" s="521"/>
      <c r="P63" s="522"/>
      <c r="Q63" s="33"/>
      <c r="S63" s="25"/>
    </row>
    <row r="64" spans="2:19" x14ac:dyDescent="0.2">
      <c r="B64" s="24"/>
      <c r="C64" s="32"/>
      <c r="D64" s="55"/>
      <c r="F64" s="523"/>
      <c r="G64" s="524"/>
      <c r="H64" s="524"/>
      <c r="I64" s="524"/>
      <c r="J64" s="524"/>
      <c r="K64" s="524"/>
      <c r="L64" s="524"/>
      <c r="M64" s="524"/>
      <c r="N64" s="524"/>
      <c r="O64" s="524"/>
      <c r="P64" s="525"/>
      <c r="Q64" s="33"/>
      <c r="S64" s="25"/>
    </row>
    <row r="65" spans="2:19" x14ac:dyDescent="0.2">
      <c r="B65" s="24"/>
      <c r="C65" s="32"/>
      <c r="D65" s="55"/>
      <c r="F65" s="523"/>
      <c r="G65" s="524"/>
      <c r="H65" s="524"/>
      <c r="I65" s="524"/>
      <c r="J65" s="524"/>
      <c r="K65" s="524"/>
      <c r="L65" s="524"/>
      <c r="M65" s="524"/>
      <c r="N65" s="524"/>
      <c r="O65" s="524"/>
      <c r="P65" s="525"/>
      <c r="Q65" s="33"/>
      <c r="S65" s="25"/>
    </row>
    <row r="66" spans="2:19" x14ac:dyDescent="0.2">
      <c r="B66" s="24"/>
      <c r="C66" s="32"/>
      <c r="D66" s="11"/>
      <c r="F66" s="526"/>
      <c r="G66" s="527"/>
      <c r="H66" s="527"/>
      <c r="I66" s="527"/>
      <c r="J66" s="527"/>
      <c r="K66" s="527"/>
      <c r="L66" s="527"/>
      <c r="M66" s="527"/>
      <c r="N66" s="527"/>
      <c r="O66" s="527"/>
      <c r="P66" s="528"/>
      <c r="Q66" s="33"/>
      <c r="S66" s="25"/>
    </row>
    <row r="67" spans="2:19" x14ac:dyDescent="0.2">
      <c r="B67" s="24"/>
      <c r="C67" s="50"/>
      <c r="D67" s="51"/>
      <c r="E67" s="5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  <c r="S67" s="25"/>
    </row>
    <row r="68" spans="2:19" x14ac:dyDescent="0.2">
      <c r="B68" s="24"/>
      <c r="S68" s="25"/>
    </row>
    <row r="69" spans="2:19" x14ac:dyDescent="0.2">
      <c r="B69" s="24"/>
      <c r="C69" s="27"/>
      <c r="D69" s="129"/>
      <c r="E69" s="29"/>
      <c r="F69" s="29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  <c r="S69" s="25"/>
    </row>
    <row r="70" spans="2:19" x14ac:dyDescent="0.2">
      <c r="B70" s="24"/>
      <c r="C70" s="32"/>
      <c r="D70" s="417" t="s">
        <v>56</v>
      </c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9"/>
      <c r="Q70" s="33"/>
      <c r="S70" s="25"/>
    </row>
    <row r="71" spans="2:19" x14ac:dyDescent="0.2">
      <c r="B71" s="24"/>
      <c r="C71" s="32"/>
      <c r="Q71" s="33"/>
      <c r="S71" s="25"/>
    </row>
    <row r="72" spans="2:19" x14ac:dyDescent="0.2">
      <c r="B72" s="24"/>
      <c r="C72" s="32"/>
      <c r="D72" s="130" t="s">
        <v>19</v>
      </c>
      <c r="F72" s="505" t="s">
        <v>38</v>
      </c>
      <c r="G72" s="506"/>
      <c r="H72" s="506"/>
      <c r="I72" s="35"/>
      <c r="J72" s="505" t="s">
        <v>21</v>
      </c>
      <c r="K72" s="505"/>
      <c r="L72" s="505"/>
      <c r="M72" s="35"/>
      <c r="N72" s="131" t="s">
        <v>39</v>
      </c>
      <c r="P72" s="131" t="s">
        <v>40</v>
      </c>
      <c r="Q72" s="33"/>
      <c r="S72" s="25"/>
    </row>
    <row r="73" spans="2:19" s="41" customFormat="1" ht="5.25" customHeight="1" x14ac:dyDescent="0.2">
      <c r="B73" s="38"/>
      <c r="C73" s="39"/>
      <c r="O73" s="16"/>
      <c r="Q73" s="42"/>
      <c r="S73" s="43"/>
    </row>
    <row r="74" spans="2:19" x14ac:dyDescent="0.2">
      <c r="B74" s="24"/>
      <c r="C74" s="32"/>
      <c r="D74" s="132">
        <f t="shared" ref="D74:D83" si="0">D33</f>
        <v>0</v>
      </c>
      <c r="F74" s="546">
        <f t="shared" ref="F74:F83" si="1">F33</f>
        <v>0</v>
      </c>
      <c r="G74" s="547"/>
      <c r="H74" s="548"/>
      <c r="I74" s="35"/>
      <c r="J74" s="493"/>
      <c r="K74" s="494"/>
      <c r="L74" s="495"/>
      <c r="M74" s="35"/>
      <c r="N74" s="133"/>
      <c r="P74" s="133"/>
      <c r="Q74" s="33"/>
      <c r="S74" s="25"/>
    </row>
    <row r="75" spans="2:19" x14ac:dyDescent="0.2">
      <c r="B75" s="24"/>
      <c r="C75" s="32"/>
      <c r="D75" s="132">
        <f t="shared" si="0"/>
        <v>0</v>
      </c>
      <c r="F75" s="546">
        <f t="shared" si="1"/>
        <v>0</v>
      </c>
      <c r="G75" s="547"/>
      <c r="H75" s="548"/>
      <c r="I75" s="35"/>
      <c r="J75" s="493"/>
      <c r="K75" s="494"/>
      <c r="L75" s="495"/>
      <c r="M75" s="35"/>
      <c r="N75" s="133"/>
      <c r="P75" s="133"/>
      <c r="Q75" s="33"/>
      <c r="S75" s="25"/>
    </row>
    <row r="76" spans="2:19" x14ac:dyDescent="0.2">
      <c r="B76" s="24"/>
      <c r="C76" s="32"/>
      <c r="D76" s="132">
        <f t="shared" si="0"/>
        <v>0</v>
      </c>
      <c r="F76" s="546">
        <f t="shared" si="1"/>
        <v>0</v>
      </c>
      <c r="G76" s="547"/>
      <c r="H76" s="548"/>
      <c r="I76" s="35"/>
      <c r="J76" s="493"/>
      <c r="K76" s="494"/>
      <c r="L76" s="495"/>
      <c r="M76" s="35"/>
      <c r="N76" s="133"/>
      <c r="P76" s="133"/>
      <c r="Q76" s="33"/>
      <c r="S76" s="25"/>
    </row>
    <row r="77" spans="2:19" x14ac:dyDescent="0.2">
      <c r="B77" s="24"/>
      <c r="C77" s="32"/>
      <c r="D77" s="132">
        <f t="shared" si="0"/>
        <v>0</v>
      </c>
      <c r="F77" s="546">
        <f t="shared" si="1"/>
        <v>0</v>
      </c>
      <c r="G77" s="547"/>
      <c r="H77" s="548"/>
      <c r="I77" s="35"/>
      <c r="J77" s="493"/>
      <c r="K77" s="494"/>
      <c r="L77" s="495"/>
      <c r="M77" s="35"/>
      <c r="N77" s="133"/>
      <c r="P77" s="133"/>
      <c r="Q77" s="33"/>
      <c r="S77" s="25"/>
    </row>
    <row r="78" spans="2:19" x14ac:dyDescent="0.2">
      <c r="B78" s="24"/>
      <c r="C78" s="32"/>
      <c r="D78" s="132">
        <f t="shared" si="0"/>
        <v>0</v>
      </c>
      <c r="F78" s="546">
        <f t="shared" si="1"/>
        <v>0</v>
      </c>
      <c r="G78" s="547"/>
      <c r="H78" s="548"/>
      <c r="I78" s="35"/>
      <c r="J78" s="493"/>
      <c r="K78" s="494"/>
      <c r="L78" s="495"/>
      <c r="M78" s="35"/>
      <c r="N78" s="133"/>
      <c r="P78" s="133"/>
      <c r="Q78" s="33"/>
      <c r="S78" s="25"/>
    </row>
    <row r="79" spans="2:19" x14ac:dyDescent="0.2">
      <c r="B79" s="24"/>
      <c r="C79" s="32"/>
      <c r="D79" s="132">
        <f t="shared" si="0"/>
        <v>0</v>
      </c>
      <c r="F79" s="546">
        <f t="shared" si="1"/>
        <v>0</v>
      </c>
      <c r="G79" s="547"/>
      <c r="H79" s="548"/>
      <c r="I79" s="35"/>
      <c r="J79" s="493"/>
      <c r="K79" s="494"/>
      <c r="L79" s="495"/>
      <c r="M79" s="35"/>
      <c r="N79" s="133"/>
      <c r="P79" s="133"/>
      <c r="Q79" s="33"/>
      <c r="S79" s="25"/>
    </row>
    <row r="80" spans="2:19" x14ac:dyDescent="0.2">
      <c r="B80" s="24"/>
      <c r="C80" s="32"/>
      <c r="D80" s="132">
        <f t="shared" si="0"/>
        <v>0</v>
      </c>
      <c r="F80" s="546">
        <f t="shared" si="1"/>
        <v>0</v>
      </c>
      <c r="G80" s="547"/>
      <c r="H80" s="548"/>
      <c r="I80" s="35"/>
      <c r="J80" s="493"/>
      <c r="K80" s="494"/>
      <c r="L80" s="495"/>
      <c r="M80" s="35"/>
      <c r="N80" s="133"/>
      <c r="P80" s="133"/>
      <c r="Q80" s="33"/>
      <c r="S80" s="25"/>
    </row>
    <row r="81" spans="2:19" x14ac:dyDescent="0.2">
      <c r="B81" s="24"/>
      <c r="C81" s="32"/>
      <c r="D81" s="132">
        <f t="shared" si="0"/>
        <v>0</v>
      </c>
      <c r="F81" s="546">
        <f t="shared" si="1"/>
        <v>0</v>
      </c>
      <c r="G81" s="547"/>
      <c r="H81" s="548"/>
      <c r="I81" s="35"/>
      <c r="J81" s="493"/>
      <c r="K81" s="494"/>
      <c r="L81" s="495"/>
      <c r="M81" s="35"/>
      <c r="N81" s="133"/>
      <c r="P81" s="133"/>
      <c r="Q81" s="33"/>
      <c r="S81" s="25"/>
    </row>
    <row r="82" spans="2:19" x14ac:dyDescent="0.2">
      <c r="B82" s="24"/>
      <c r="C82" s="32"/>
      <c r="D82" s="132">
        <f t="shared" si="0"/>
        <v>0</v>
      </c>
      <c r="F82" s="546">
        <f t="shared" si="1"/>
        <v>0</v>
      </c>
      <c r="G82" s="547"/>
      <c r="H82" s="548"/>
      <c r="I82" s="35"/>
      <c r="J82" s="493"/>
      <c r="K82" s="494"/>
      <c r="L82" s="495"/>
      <c r="M82" s="35"/>
      <c r="N82" s="133"/>
      <c r="P82" s="133"/>
      <c r="Q82" s="33"/>
      <c r="S82" s="25"/>
    </row>
    <row r="83" spans="2:19" x14ac:dyDescent="0.2">
      <c r="B83" s="24"/>
      <c r="C83" s="32"/>
      <c r="D83" s="132">
        <f t="shared" si="0"/>
        <v>0</v>
      </c>
      <c r="F83" s="546">
        <f t="shared" si="1"/>
        <v>0</v>
      </c>
      <c r="G83" s="547"/>
      <c r="H83" s="548"/>
      <c r="I83" s="35"/>
      <c r="J83" s="493"/>
      <c r="K83" s="494"/>
      <c r="L83" s="495"/>
      <c r="M83" s="35"/>
      <c r="N83" s="133"/>
      <c r="P83" s="133"/>
      <c r="Q83" s="33"/>
      <c r="S83" s="25"/>
    </row>
    <row r="84" spans="2:19" x14ac:dyDescent="0.2">
      <c r="B84" s="24"/>
      <c r="C84" s="50"/>
      <c r="D84" s="134"/>
      <c r="E84" s="52"/>
      <c r="F84" s="516"/>
      <c r="G84" s="517"/>
      <c r="H84" s="517"/>
      <c r="I84" s="101"/>
      <c r="J84" s="516"/>
      <c r="K84" s="517"/>
      <c r="L84" s="517"/>
      <c r="M84" s="101"/>
      <c r="N84" s="516"/>
      <c r="O84" s="517"/>
      <c r="P84" s="517"/>
      <c r="Q84" s="54"/>
      <c r="S84" s="25"/>
    </row>
    <row r="85" spans="2:19" ht="13.5" thickBot="1" x14ac:dyDescent="0.25">
      <c r="B85" s="56"/>
      <c r="C85" s="57"/>
      <c r="D85" s="58"/>
      <c r="E85" s="59"/>
      <c r="F85" s="59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60"/>
    </row>
    <row r="86" spans="2:19" ht="13.5" thickTop="1" x14ac:dyDescent="0.2"/>
  </sheetData>
  <mergeCells count="68">
    <mergeCell ref="D21:P21"/>
    <mergeCell ref="F19:P19"/>
    <mergeCell ref="F23:P23"/>
    <mergeCell ref="C5:D8"/>
    <mergeCell ref="E5:Q8"/>
    <mergeCell ref="D11:P11"/>
    <mergeCell ref="F15:P15"/>
    <mergeCell ref="F17:P17"/>
    <mergeCell ref="D29:P29"/>
    <mergeCell ref="F31:L31"/>
    <mergeCell ref="F33:L33"/>
    <mergeCell ref="F38:L38"/>
    <mergeCell ref="F39:L39"/>
    <mergeCell ref="F34:L34"/>
    <mergeCell ref="F36:L36"/>
    <mergeCell ref="F37:L37"/>
    <mergeCell ref="L51:P51"/>
    <mergeCell ref="L52:P52"/>
    <mergeCell ref="L53:P53"/>
    <mergeCell ref="L54:P54"/>
    <mergeCell ref="F40:L40"/>
    <mergeCell ref="F41:L41"/>
    <mergeCell ref="L49:P49"/>
    <mergeCell ref="F42:L42"/>
    <mergeCell ref="D70:P70"/>
    <mergeCell ref="J77:L77"/>
    <mergeCell ref="F35:L35"/>
    <mergeCell ref="D47:P47"/>
    <mergeCell ref="D59:P59"/>
    <mergeCell ref="F61:P61"/>
    <mergeCell ref="L50:P50"/>
    <mergeCell ref="H50:J50"/>
    <mergeCell ref="F63:P66"/>
    <mergeCell ref="H49:J49"/>
    <mergeCell ref="L57:P57"/>
    <mergeCell ref="H51:J51"/>
    <mergeCell ref="H52:J52"/>
    <mergeCell ref="H53:J53"/>
    <mergeCell ref="H54:J54"/>
    <mergeCell ref="H55:J55"/>
    <mergeCell ref="H56:J56"/>
    <mergeCell ref="H57:J57"/>
    <mergeCell ref="L55:P55"/>
    <mergeCell ref="L56:P56"/>
    <mergeCell ref="J84:L84"/>
    <mergeCell ref="F76:H76"/>
    <mergeCell ref="J76:L76"/>
    <mergeCell ref="F77:H77"/>
    <mergeCell ref="F84:H84"/>
    <mergeCell ref="N84:P84"/>
    <mergeCell ref="F78:H78"/>
    <mergeCell ref="J78:L78"/>
    <mergeCell ref="F79:H79"/>
    <mergeCell ref="J79:L79"/>
    <mergeCell ref="F80:H80"/>
    <mergeCell ref="J80:L80"/>
    <mergeCell ref="F75:H75"/>
    <mergeCell ref="J75:L75"/>
    <mergeCell ref="F72:H72"/>
    <mergeCell ref="J72:L72"/>
    <mergeCell ref="F74:H74"/>
    <mergeCell ref="J74:L74"/>
    <mergeCell ref="F83:H83"/>
    <mergeCell ref="J83:L83"/>
    <mergeCell ref="F81:H81"/>
    <mergeCell ref="J81:L81"/>
    <mergeCell ref="F82:H82"/>
    <mergeCell ref="J82:L82"/>
  </mergeCells>
  <phoneticPr fontId="12" type="noConversion"/>
  <conditionalFormatting sqref="D50:D57 F50:F57 L50:P57 H50:J57">
    <cfRule type="expression" dxfId="22" priority="1">
      <formula>$F50="NO"</formula>
    </cfRule>
  </conditionalFormatting>
  <dataValidations count="4">
    <dataValidation type="list" allowBlank="1" showInputMessage="1" showErrorMessage="1" sqref="J74:L83">
      <formula1>proposteQ</formula1>
    </dataValidation>
    <dataValidation type="list" allowBlank="1" showInputMessage="1" showErrorMessage="1" sqref="N74:N83">
      <formula1>limitazioni</formula1>
    </dataValidation>
    <dataValidation type="list" allowBlank="1" showInputMessage="1" showErrorMessage="1" sqref="F50:F57">
      <formula1>"SI, NO"</formula1>
    </dataValidation>
    <dataValidation type="list" allowBlank="1" showInputMessage="1" showErrorMessage="1" sqref="F61:P61 H50:J57">
      <formula1>valSintesiDoc</formula1>
    </dataValidation>
  </dataValidations>
  <hyperlinks>
    <hyperlink ref="D2" location="Menu!A1" display="Back to Menu"/>
  </hyperlinks>
  <pageMargins left="0.43" right="0.2" top="0.74803149606299213" bottom="0.74803149606299213" header="0.31496062992125984" footer="0.31496062992125984"/>
  <pageSetup paperSize="9"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B1:S86"/>
  <sheetViews>
    <sheetView showGridLines="0" zoomScale="90" zoomScaleNormal="90" workbookViewId="0"/>
  </sheetViews>
  <sheetFormatPr defaultColWidth="0" defaultRowHeight="12.75" x14ac:dyDescent="0.2"/>
  <cols>
    <col min="1" max="2" width="1.85546875" style="16" customWidth="1"/>
    <col min="3" max="3" width="1" style="16" customWidth="1"/>
    <col min="4" max="4" width="39.28515625" style="17" customWidth="1"/>
    <col min="5" max="5" width="1" style="18" customWidth="1"/>
    <col min="6" max="6" width="14.42578125" style="18" customWidth="1"/>
    <col min="7" max="7" width="1" style="16" customWidth="1"/>
    <col min="8" max="8" width="13.28515625" style="16" customWidth="1"/>
    <col min="9" max="9" width="1" style="16" customWidth="1"/>
    <col min="10" max="10" width="15" style="16" customWidth="1"/>
    <col min="11" max="11" width="1" style="16" customWidth="1"/>
    <col min="12" max="12" width="6.85546875" style="16" customWidth="1"/>
    <col min="13" max="13" width="1" style="16" customWidth="1"/>
    <col min="14" max="14" width="26" style="16" customWidth="1"/>
    <col min="15" max="15" width="1" style="16" customWidth="1"/>
    <col min="16" max="16" width="46" style="16" customWidth="1"/>
    <col min="17" max="17" width="1" style="16" customWidth="1"/>
    <col min="18" max="18" width="1.28515625" style="16" customWidth="1"/>
    <col min="19" max="19" width="1.5703125" style="16" customWidth="1"/>
    <col min="20" max="20" width="4.85546875" style="16" customWidth="1"/>
    <col min="21" max="16384" width="0" style="16" hidden="1"/>
  </cols>
  <sheetData>
    <row r="1" spans="2:19" s="14" customFormat="1" ht="3.75" customHeight="1" x14ac:dyDescent="0.2">
      <c r="D1" s="15"/>
    </row>
    <row r="2" spans="2:19" s="14" customFormat="1" x14ac:dyDescent="0.2">
      <c r="D2" s="9" t="s">
        <v>96</v>
      </c>
    </row>
    <row r="3" spans="2:19" ht="4.5" customHeight="1" thickBot="1" x14ac:dyDescent="0.25"/>
    <row r="4" spans="2:19" ht="13.5" thickTop="1" x14ac:dyDescent="0.2">
      <c r="B4" s="19"/>
      <c r="C4" s="20"/>
      <c r="D4" s="21"/>
      <c r="E4" s="22"/>
      <c r="F4" s="2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3"/>
    </row>
    <row r="5" spans="2:19" ht="10.5" customHeight="1" x14ac:dyDescent="0.2">
      <c r="B5" s="24"/>
      <c r="C5" s="457"/>
      <c r="D5" s="458"/>
      <c r="E5" s="463" t="s">
        <v>106</v>
      </c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S5" s="25"/>
    </row>
    <row r="6" spans="2:19" ht="12.75" customHeight="1" x14ac:dyDescent="0.2">
      <c r="B6" s="24"/>
      <c r="C6" s="459"/>
      <c r="D6" s="460"/>
      <c r="E6" s="46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67"/>
      <c r="S6" s="25"/>
    </row>
    <row r="7" spans="2:19" ht="12.75" customHeight="1" x14ac:dyDescent="0.2">
      <c r="B7" s="24"/>
      <c r="C7" s="459"/>
      <c r="D7" s="460"/>
      <c r="E7" s="46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67"/>
      <c r="S7" s="25"/>
    </row>
    <row r="8" spans="2:19" ht="12.75" customHeight="1" x14ac:dyDescent="0.2">
      <c r="B8" s="24"/>
      <c r="C8" s="461"/>
      <c r="D8" s="462"/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70"/>
      <c r="S8" s="25"/>
    </row>
    <row r="9" spans="2:19" x14ac:dyDescent="0.2">
      <c r="B9" s="24"/>
      <c r="D9" s="26"/>
      <c r="S9" s="25"/>
    </row>
    <row r="10" spans="2:19" x14ac:dyDescent="0.2">
      <c r="B10" s="24"/>
      <c r="C10" s="27"/>
      <c r="D10" s="28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S10" s="25"/>
    </row>
    <row r="11" spans="2:19" x14ac:dyDescent="0.2">
      <c r="B11" s="24"/>
      <c r="C11" s="32"/>
      <c r="D11" s="417" t="s">
        <v>34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33"/>
      <c r="S11" s="25"/>
    </row>
    <row r="12" spans="2:19" x14ac:dyDescent="0.2">
      <c r="B12" s="24"/>
      <c r="C12" s="32"/>
      <c r="D12" s="26"/>
      <c r="Q12" s="33"/>
      <c r="S12" s="25"/>
    </row>
    <row r="13" spans="2:19" x14ac:dyDescent="0.2">
      <c r="B13" s="24"/>
      <c r="C13" s="32"/>
      <c r="D13" s="11" t="s">
        <v>197</v>
      </c>
      <c r="F13" s="34">
        <f>'ID-forn_proc'!F35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S13" s="25"/>
    </row>
    <row r="14" spans="2:19" ht="9" customHeight="1" x14ac:dyDescent="0.2">
      <c r="B14" s="24"/>
      <c r="C14" s="32"/>
      <c r="D14" s="36"/>
      <c r="E14" s="16"/>
      <c r="F14" s="16"/>
      <c r="Q14" s="33"/>
      <c r="S14" s="25"/>
    </row>
    <row r="15" spans="2:19" x14ac:dyDescent="0.2">
      <c r="B15" s="24"/>
      <c r="C15" s="32"/>
      <c r="D15" s="135" t="s">
        <v>179</v>
      </c>
      <c r="E15" s="16"/>
      <c r="F15" s="471" t="str">
        <f>'ID-forn_proc'!F76</f>
        <v>Nome_5</v>
      </c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33"/>
      <c r="S15" s="25"/>
    </row>
    <row r="16" spans="2:19" ht="9" customHeight="1" x14ac:dyDescent="0.2">
      <c r="B16" s="24"/>
      <c r="C16" s="32"/>
      <c r="D16" s="36"/>
      <c r="E16" s="16"/>
      <c r="F16" s="16"/>
      <c r="Q16" s="33"/>
      <c r="S16" s="25"/>
    </row>
    <row r="17" spans="2:19" x14ac:dyDescent="0.2">
      <c r="B17" s="24"/>
      <c r="C17" s="32"/>
      <c r="D17" s="11" t="s">
        <v>143</v>
      </c>
      <c r="F17" s="471">
        <f>'ID-forn_proc'!L76</f>
        <v>0</v>
      </c>
      <c r="G17" s="472"/>
      <c r="H17" s="472"/>
      <c r="I17" s="472"/>
      <c r="J17" s="472"/>
      <c r="K17" s="472"/>
      <c r="L17" s="472"/>
      <c r="M17" s="472"/>
      <c r="N17" s="472"/>
      <c r="O17" s="472"/>
      <c r="P17" s="473"/>
      <c r="Q17" s="33"/>
      <c r="S17" s="25"/>
    </row>
    <row r="18" spans="2:19" ht="9" customHeight="1" x14ac:dyDescent="0.2">
      <c r="B18" s="24"/>
      <c r="C18" s="32"/>
      <c r="D18" s="36"/>
      <c r="E18" s="16"/>
      <c r="F18" s="16"/>
      <c r="Q18" s="33"/>
      <c r="S18" s="25"/>
    </row>
    <row r="19" spans="2:19" x14ac:dyDescent="0.2">
      <c r="B19" s="24"/>
      <c r="C19" s="32"/>
      <c r="D19" s="11" t="s">
        <v>141</v>
      </c>
      <c r="F19" s="471">
        <f>'ID-forn_proc'!H76</f>
        <v>0</v>
      </c>
      <c r="G19" s="472"/>
      <c r="H19" s="472"/>
      <c r="I19" s="472"/>
      <c r="J19" s="472"/>
      <c r="K19" s="472"/>
      <c r="L19" s="472"/>
      <c r="M19" s="472"/>
      <c r="N19" s="472"/>
      <c r="O19" s="472"/>
      <c r="P19" s="473"/>
      <c r="Q19" s="33"/>
      <c r="S19" s="25"/>
    </row>
    <row r="20" spans="2:19" x14ac:dyDescent="0.2">
      <c r="B20" s="24"/>
      <c r="C20" s="32"/>
      <c r="D20" s="2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3"/>
      <c r="S20" s="25"/>
    </row>
    <row r="21" spans="2:19" x14ac:dyDescent="0.2">
      <c r="B21" s="24"/>
      <c r="C21" s="32"/>
      <c r="D21" s="417" t="s">
        <v>30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33"/>
      <c r="S21" s="25"/>
    </row>
    <row r="22" spans="2:19" x14ac:dyDescent="0.2">
      <c r="B22" s="24"/>
      <c r="C22" s="32"/>
      <c r="D22" s="26"/>
      <c r="Q22" s="33"/>
      <c r="S22" s="25"/>
    </row>
    <row r="23" spans="2:19" x14ac:dyDescent="0.2">
      <c r="B23" s="24"/>
      <c r="C23" s="32"/>
      <c r="D23" s="11" t="s">
        <v>1</v>
      </c>
      <c r="F23" s="471">
        <f>'ID-forn_proc'!$F$12:$L$12</f>
        <v>0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3"/>
      <c r="Q23" s="33"/>
      <c r="S23" s="25"/>
    </row>
    <row r="24" spans="2:19" s="41" customFormat="1" x14ac:dyDescent="0.2">
      <c r="B24" s="38"/>
      <c r="C24" s="39"/>
      <c r="D24" s="40"/>
      <c r="Q24" s="42"/>
      <c r="S24" s="43"/>
    </row>
    <row r="25" spans="2:19" x14ac:dyDescent="0.2">
      <c r="B25" s="24"/>
      <c r="C25" s="32"/>
      <c r="D25" s="11" t="s">
        <v>31</v>
      </c>
      <c r="F25" s="97">
        <f>'ID-forn_proc'!$F$14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S25" s="25"/>
    </row>
    <row r="26" spans="2:19" s="41" customFormat="1" x14ac:dyDescent="0.2">
      <c r="B26" s="38"/>
      <c r="C26" s="39"/>
      <c r="D26" s="40"/>
      <c r="Q26" s="42"/>
      <c r="S26" s="43"/>
    </row>
    <row r="27" spans="2:19" x14ac:dyDescent="0.2">
      <c r="B27" s="24"/>
      <c r="C27" s="32"/>
      <c r="D27" s="11" t="s">
        <v>198</v>
      </c>
      <c r="F27" s="97">
        <f>'ID-forn_proc'!$F$16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3"/>
      <c r="S27" s="25"/>
    </row>
    <row r="28" spans="2:19" x14ac:dyDescent="0.2">
      <c r="B28" s="24"/>
      <c r="C28" s="32"/>
      <c r="D28" s="2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3"/>
      <c r="S28" s="25"/>
    </row>
    <row r="29" spans="2:19" x14ac:dyDescent="0.2">
      <c r="B29" s="24"/>
      <c r="C29" s="32"/>
      <c r="D29" s="417" t="s">
        <v>32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33"/>
      <c r="S29" s="25"/>
    </row>
    <row r="30" spans="2:19" x14ac:dyDescent="0.2">
      <c r="B30" s="24"/>
      <c r="C30" s="32"/>
      <c r="D30" s="26"/>
      <c r="Q30" s="33"/>
      <c r="S30" s="25"/>
    </row>
    <row r="31" spans="2:19" x14ac:dyDescent="0.2">
      <c r="B31" s="24"/>
      <c r="C31" s="32"/>
      <c r="D31" s="98" t="s">
        <v>2</v>
      </c>
      <c r="E31" s="16"/>
      <c r="F31" s="477" t="s">
        <v>3</v>
      </c>
      <c r="G31" s="477"/>
      <c r="H31" s="477"/>
      <c r="I31" s="477"/>
      <c r="J31" s="477"/>
      <c r="K31" s="477"/>
      <c r="L31" s="477"/>
      <c r="N31" s="98" t="s">
        <v>16</v>
      </c>
      <c r="P31" s="98" t="s">
        <v>17</v>
      </c>
      <c r="Q31" s="33"/>
      <c r="S31" s="25"/>
    </row>
    <row r="32" spans="2:19" ht="4.5" customHeight="1" x14ac:dyDescent="0.2">
      <c r="B32" s="24"/>
      <c r="C32" s="32"/>
      <c r="D32" s="16"/>
      <c r="E32" s="16"/>
      <c r="F32" s="16"/>
      <c r="Q32" s="33"/>
      <c r="S32" s="25"/>
    </row>
    <row r="33" spans="2:19" x14ac:dyDescent="0.2">
      <c r="B33" s="24"/>
      <c r="C33" s="32"/>
      <c r="D33" s="99">
        <f>'ID-forn_proc'!$D54</f>
        <v>0</v>
      </c>
      <c r="E33" s="16"/>
      <c r="F33" s="537">
        <f>'ID-forn_proc'!$F54:$G54</f>
        <v>0</v>
      </c>
      <c r="G33" s="538"/>
      <c r="H33" s="538"/>
      <c r="I33" s="538"/>
      <c r="J33" s="538"/>
      <c r="K33" s="538"/>
      <c r="L33" s="539"/>
      <c r="N33" s="99">
        <f>'ID-forn_proc'!$H54</f>
        <v>0</v>
      </c>
      <c r="P33" s="99">
        <f>'ID-forn_proc'!$J54</f>
        <v>0</v>
      </c>
      <c r="Q33" s="33"/>
      <c r="S33" s="25"/>
    </row>
    <row r="34" spans="2:19" x14ac:dyDescent="0.2">
      <c r="B34" s="24"/>
      <c r="C34" s="32"/>
      <c r="D34" s="99">
        <f>'ID-forn_proc'!$D55</f>
        <v>0</v>
      </c>
      <c r="E34" s="16"/>
      <c r="F34" s="537">
        <f>'ID-forn_proc'!$F55:$G55</f>
        <v>0</v>
      </c>
      <c r="G34" s="538"/>
      <c r="H34" s="538"/>
      <c r="I34" s="538"/>
      <c r="J34" s="538"/>
      <c r="K34" s="538"/>
      <c r="L34" s="539"/>
      <c r="N34" s="99">
        <f>'ID-forn_proc'!$H55</f>
        <v>0</v>
      </c>
      <c r="P34" s="99">
        <f>'ID-forn_proc'!$J55</f>
        <v>0</v>
      </c>
      <c r="Q34" s="33"/>
      <c r="S34" s="25"/>
    </row>
    <row r="35" spans="2:19" x14ac:dyDescent="0.2">
      <c r="B35" s="24"/>
      <c r="C35" s="32"/>
      <c r="D35" s="99">
        <f>'ID-forn_proc'!$D56</f>
        <v>0</v>
      </c>
      <c r="E35" s="16"/>
      <c r="F35" s="537">
        <f>'ID-forn_proc'!$F56:$G56</f>
        <v>0</v>
      </c>
      <c r="G35" s="538"/>
      <c r="H35" s="538"/>
      <c r="I35" s="538"/>
      <c r="J35" s="538"/>
      <c r="K35" s="538"/>
      <c r="L35" s="539"/>
      <c r="N35" s="99">
        <f>'ID-forn_proc'!$H56</f>
        <v>0</v>
      </c>
      <c r="P35" s="99">
        <f>'ID-forn_proc'!$J56</f>
        <v>0</v>
      </c>
      <c r="Q35" s="33"/>
      <c r="S35" s="25"/>
    </row>
    <row r="36" spans="2:19" x14ac:dyDescent="0.2">
      <c r="B36" s="24"/>
      <c r="C36" s="32"/>
      <c r="D36" s="99">
        <f>'ID-forn_proc'!$D57</f>
        <v>0</v>
      </c>
      <c r="E36" s="16"/>
      <c r="F36" s="537">
        <f>'ID-forn_proc'!$F57:$G57</f>
        <v>0</v>
      </c>
      <c r="G36" s="538"/>
      <c r="H36" s="538"/>
      <c r="I36" s="538"/>
      <c r="J36" s="538"/>
      <c r="K36" s="538"/>
      <c r="L36" s="539"/>
      <c r="N36" s="99">
        <f>'ID-forn_proc'!$H57</f>
        <v>0</v>
      </c>
      <c r="P36" s="99">
        <f>'ID-forn_proc'!$J57</f>
        <v>0</v>
      </c>
      <c r="Q36" s="33"/>
      <c r="S36" s="25"/>
    </row>
    <row r="37" spans="2:19" x14ac:dyDescent="0.2">
      <c r="B37" s="24"/>
      <c r="C37" s="32"/>
      <c r="D37" s="99">
        <f>'ID-forn_proc'!$D58</f>
        <v>0</v>
      </c>
      <c r="E37" s="16"/>
      <c r="F37" s="537">
        <f>'ID-forn_proc'!$F58:$G58</f>
        <v>0</v>
      </c>
      <c r="G37" s="538"/>
      <c r="H37" s="538"/>
      <c r="I37" s="538"/>
      <c r="J37" s="538"/>
      <c r="K37" s="538"/>
      <c r="L37" s="539"/>
      <c r="N37" s="99">
        <f>'ID-forn_proc'!$H58</f>
        <v>0</v>
      </c>
      <c r="P37" s="99">
        <f>'ID-forn_proc'!$J58</f>
        <v>0</v>
      </c>
      <c r="Q37" s="33"/>
      <c r="S37" s="25"/>
    </row>
    <row r="38" spans="2:19" x14ac:dyDescent="0.2">
      <c r="B38" s="24"/>
      <c r="C38" s="32"/>
      <c r="D38" s="99">
        <f>'ID-forn_proc'!$D59</f>
        <v>0</v>
      </c>
      <c r="E38" s="16"/>
      <c r="F38" s="537">
        <f>'ID-forn_proc'!$F59:$G59</f>
        <v>0</v>
      </c>
      <c r="G38" s="538"/>
      <c r="H38" s="538"/>
      <c r="I38" s="538"/>
      <c r="J38" s="538"/>
      <c r="K38" s="538"/>
      <c r="L38" s="539"/>
      <c r="N38" s="99">
        <f>'ID-forn_proc'!$H59</f>
        <v>0</v>
      </c>
      <c r="P38" s="99">
        <f>'ID-forn_proc'!$J59</f>
        <v>0</v>
      </c>
      <c r="Q38" s="33"/>
      <c r="S38" s="25"/>
    </row>
    <row r="39" spans="2:19" x14ac:dyDescent="0.2">
      <c r="B39" s="24"/>
      <c r="C39" s="32"/>
      <c r="D39" s="99">
        <f>'ID-forn_proc'!$D60</f>
        <v>0</v>
      </c>
      <c r="E39" s="16"/>
      <c r="F39" s="537">
        <f>'ID-forn_proc'!$F60:$G60</f>
        <v>0</v>
      </c>
      <c r="G39" s="538"/>
      <c r="H39" s="538"/>
      <c r="I39" s="538"/>
      <c r="J39" s="538"/>
      <c r="K39" s="538"/>
      <c r="L39" s="539"/>
      <c r="N39" s="99">
        <f>'ID-forn_proc'!$H60</f>
        <v>0</v>
      </c>
      <c r="P39" s="99">
        <f>'ID-forn_proc'!$J60</f>
        <v>0</v>
      </c>
      <c r="Q39" s="33"/>
      <c r="S39" s="25"/>
    </row>
    <row r="40" spans="2:19" x14ac:dyDescent="0.2">
      <c r="B40" s="24"/>
      <c r="C40" s="32"/>
      <c r="D40" s="99">
        <f>'ID-forn_proc'!$D61</f>
        <v>0</v>
      </c>
      <c r="E40" s="16"/>
      <c r="F40" s="537">
        <f>'ID-forn_proc'!$F61:$G61</f>
        <v>0</v>
      </c>
      <c r="G40" s="538"/>
      <c r="H40" s="538"/>
      <c r="I40" s="538"/>
      <c r="J40" s="538"/>
      <c r="K40" s="538"/>
      <c r="L40" s="539"/>
      <c r="N40" s="99">
        <f>'ID-forn_proc'!$H61</f>
        <v>0</v>
      </c>
      <c r="P40" s="99">
        <f>'ID-forn_proc'!$J61</f>
        <v>0</v>
      </c>
      <c r="Q40" s="33"/>
      <c r="S40" s="25"/>
    </row>
    <row r="41" spans="2:19" x14ac:dyDescent="0.2">
      <c r="B41" s="24"/>
      <c r="C41" s="32"/>
      <c r="D41" s="99">
        <f>'ID-forn_proc'!$D62</f>
        <v>0</v>
      </c>
      <c r="E41" s="16"/>
      <c r="F41" s="537">
        <f>'ID-forn_proc'!$F62:$G62</f>
        <v>0</v>
      </c>
      <c r="G41" s="538"/>
      <c r="H41" s="538"/>
      <c r="I41" s="538"/>
      <c r="J41" s="538"/>
      <c r="K41" s="538"/>
      <c r="L41" s="539"/>
      <c r="N41" s="99">
        <f>'ID-forn_proc'!$H62</f>
        <v>0</v>
      </c>
      <c r="P41" s="99">
        <f>'ID-forn_proc'!$J62</f>
        <v>0</v>
      </c>
      <c r="Q41" s="33"/>
      <c r="S41" s="25"/>
    </row>
    <row r="42" spans="2:19" x14ac:dyDescent="0.2">
      <c r="B42" s="24"/>
      <c r="C42" s="32"/>
      <c r="D42" s="99">
        <f>'ID-forn_proc'!$D63</f>
        <v>0</v>
      </c>
      <c r="E42" s="16"/>
      <c r="F42" s="537">
        <f>'ID-forn_proc'!$F63:$G63</f>
        <v>0</v>
      </c>
      <c r="G42" s="538"/>
      <c r="H42" s="538"/>
      <c r="I42" s="538"/>
      <c r="J42" s="538"/>
      <c r="K42" s="538"/>
      <c r="L42" s="539"/>
      <c r="N42" s="99">
        <f>'ID-forn_proc'!$H63</f>
        <v>0</v>
      </c>
      <c r="P42" s="99">
        <f>'ID-forn_proc'!$J63</f>
        <v>0</v>
      </c>
      <c r="Q42" s="33"/>
      <c r="S42" s="25"/>
    </row>
    <row r="43" spans="2:19" x14ac:dyDescent="0.2">
      <c r="B43" s="24"/>
      <c r="C43" s="50"/>
      <c r="D43" s="100"/>
      <c r="E43" s="52"/>
      <c r="F43" s="101"/>
      <c r="G43" s="101"/>
      <c r="H43" s="102"/>
      <c r="I43" s="103"/>
      <c r="J43" s="103"/>
      <c r="K43" s="53"/>
      <c r="L43" s="53"/>
      <c r="M43" s="53"/>
      <c r="N43" s="53"/>
      <c r="O43" s="53"/>
      <c r="P43" s="53"/>
      <c r="Q43" s="54"/>
      <c r="S43" s="25"/>
    </row>
    <row r="44" spans="2:19" x14ac:dyDescent="0.2">
      <c r="B44" s="24"/>
      <c r="D44" s="26"/>
      <c r="F44" s="35"/>
      <c r="G44" s="35"/>
      <c r="H44" s="55"/>
      <c r="I44" s="44"/>
      <c r="J44" s="44"/>
      <c r="K44" s="37"/>
      <c r="L44" s="37"/>
      <c r="M44" s="37"/>
      <c r="N44" s="37"/>
      <c r="O44" s="37"/>
      <c r="P44" s="37"/>
      <c r="S44" s="25"/>
    </row>
    <row r="45" spans="2:19" x14ac:dyDescent="0.2">
      <c r="B45" s="24"/>
      <c r="D45" s="2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S45" s="25"/>
    </row>
    <row r="46" spans="2:19" x14ac:dyDescent="0.2">
      <c r="B46" s="24"/>
      <c r="C46" s="27"/>
      <c r="D46" s="28"/>
      <c r="E46" s="29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31"/>
      <c r="S46" s="25"/>
    </row>
    <row r="47" spans="2:19" x14ac:dyDescent="0.2">
      <c r="B47" s="24"/>
      <c r="C47" s="32"/>
      <c r="D47" s="417" t="s">
        <v>55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33"/>
      <c r="S47" s="25"/>
    </row>
    <row r="48" spans="2:19" x14ac:dyDescent="0.2">
      <c r="B48" s="24"/>
      <c r="C48" s="32"/>
      <c r="Q48" s="33"/>
      <c r="S48" s="25"/>
    </row>
    <row r="49" spans="2:19" ht="31.5" customHeight="1" x14ac:dyDescent="0.2">
      <c r="B49" s="24"/>
      <c r="C49" s="32"/>
      <c r="D49" s="108" t="s">
        <v>180</v>
      </c>
      <c r="E49" s="46"/>
      <c r="F49" s="108" t="s">
        <v>25</v>
      </c>
      <c r="G49" s="47"/>
      <c r="H49" s="540" t="s">
        <v>26</v>
      </c>
      <c r="I49" s="541"/>
      <c r="J49" s="542"/>
      <c r="L49" s="540" t="s">
        <v>27</v>
      </c>
      <c r="M49" s="541"/>
      <c r="N49" s="541"/>
      <c r="O49" s="541"/>
      <c r="P49" s="542"/>
      <c r="Q49" s="33"/>
      <c r="S49" s="25"/>
    </row>
    <row r="50" spans="2:19" ht="33" customHeight="1" x14ac:dyDescent="0.2">
      <c r="B50" s="24"/>
      <c r="C50" s="32"/>
      <c r="D50" s="109"/>
      <c r="E50" s="46"/>
      <c r="F50" s="110"/>
      <c r="G50" s="47"/>
      <c r="H50" s="531"/>
      <c r="I50" s="532"/>
      <c r="J50" s="533"/>
      <c r="K50" s="47"/>
      <c r="L50" s="543"/>
      <c r="M50" s="544"/>
      <c r="N50" s="544"/>
      <c r="O50" s="544"/>
      <c r="P50" s="545"/>
      <c r="Q50" s="33"/>
      <c r="S50" s="25"/>
    </row>
    <row r="51" spans="2:19" ht="33" customHeight="1" x14ac:dyDescent="0.2">
      <c r="B51" s="24"/>
      <c r="C51" s="32"/>
      <c r="D51" s="109"/>
      <c r="E51" s="46"/>
      <c r="F51" s="110"/>
      <c r="G51" s="47"/>
      <c r="H51" s="531"/>
      <c r="I51" s="532"/>
      <c r="J51" s="533"/>
      <c r="K51" s="47"/>
      <c r="L51" s="543"/>
      <c r="M51" s="544"/>
      <c r="N51" s="544"/>
      <c r="O51" s="544"/>
      <c r="P51" s="545"/>
      <c r="Q51" s="33"/>
      <c r="S51" s="25"/>
    </row>
    <row r="52" spans="2:19" ht="33" customHeight="1" x14ac:dyDescent="0.2">
      <c r="B52" s="24"/>
      <c r="C52" s="32"/>
      <c r="D52" s="109"/>
      <c r="E52" s="46"/>
      <c r="F52" s="110"/>
      <c r="G52" s="47"/>
      <c r="H52" s="531"/>
      <c r="I52" s="532"/>
      <c r="J52" s="533"/>
      <c r="K52" s="47"/>
      <c r="L52" s="543"/>
      <c r="M52" s="544"/>
      <c r="N52" s="544"/>
      <c r="O52" s="544"/>
      <c r="P52" s="545"/>
      <c r="Q52" s="33"/>
      <c r="S52" s="25"/>
    </row>
    <row r="53" spans="2:19" ht="33" customHeight="1" x14ac:dyDescent="0.2">
      <c r="B53" s="24"/>
      <c r="C53" s="32"/>
      <c r="D53" s="109"/>
      <c r="E53" s="46"/>
      <c r="F53" s="110"/>
      <c r="G53" s="47"/>
      <c r="H53" s="531"/>
      <c r="I53" s="532"/>
      <c r="J53" s="533"/>
      <c r="K53" s="47"/>
      <c r="L53" s="543"/>
      <c r="M53" s="544"/>
      <c r="N53" s="544"/>
      <c r="O53" s="544"/>
      <c r="P53" s="545"/>
      <c r="Q53" s="33"/>
      <c r="S53" s="25"/>
    </row>
    <row r="54" spans="2:19" ht="33" customHeight="1" x14ac:dyDescent="0.2">
      <c r="B54" s="24"/>
      <c r="C54" s="32"/>
      <c r="D54" s="109"/>
      <c r="E54" s="46"/>
      <c r="F54" s="110"/>
      <c r="G54" s="47"/>
      <c r="H54" s="531"/>
      <c r="I54" s="532"/>
      <c r="J54" s="533"/>
      <c r="K54" s="47"/>
      <c r="L54" s="543"/>
      <c r="M54" s="544"/>
      <c r="N54" s="544"/>
      <c r="O54" s="544"/>
      <c r="P54" s="545"/>
      <c r="Q54" s="33"/>
      <c r="S54" s="25"/>
    </row>
    <row r="55" spans="2:19" ht="33" customHeight="1" x14ac:dyDescent="0.2">
      <c r="B55" s="24"/>
      <c r="C55" s="32"/>
      <c r="D55" s="109"/>
      <c r="E55" s="46"/>
      <c r="F55" s="110"/>
      <c r="G55" s="47"/>
      <c r="H55" s="531"/>
      <c r="I55" s="532"/>
      <c r="J55" s="533"/>
      <c r="K55" s="47"/>
      <c r="L55" s="543"/>
      <c r="M55" s="544"/>
      <c r="N55" s="544"/>
      <c r="O55" s="544"/>
      <c r="P55" s="545"/>
      <c r="Q55" s="33"/>
      <c r="S55" s="25"/>
    </row>
    <row r="56" spans="2:19" ht="33" customHeight="1" x14ac:dyDescent="0.2">
      <c r="B56" s="24"/>
      <c r="C56" s="32"/>
      <c r="D56" s="109"/>
      <c r="E56" s="46"/>
      <c r="F56" s="110"/>
      <c r="G56" s="47"/>
      <c r="H56" s="531"/>
      <c r="I56" s="532"/>
      <c r="J56" s="533"/>
      <c r="K56" s="47"/>
      <c r="L56" s="543"/>
      <c r="M56" s="544"/>
      <c r="N56" s="544"/>
      <c r="O56" s="544"/>
      <c r="P56" s="545"/>
      <c r="Q56" s="33"/>
      <c r="S56" s="25"/>
    </row>
    <row r="57" spans="2:19" ht="33" customHeight="1" x14ac:dyDescent="0.2">
      <c r="B57" s="24"/>
      <c r="C57" s="32"/>
      <c r="D57" s="109"/>
      <c r="E57" s="46"/>
      <c r="F57" s="110"/>
      <c r="G57" s="47"/>
      <c r="H57" s="531"/>
      <c r="I57" s="532"/>
      <c r="J57" s="533"/>
      <c r="K57" s="47"/>
      <c r="L57" s="543"/>
      <c r="M57" s="544"/>
      <c r="N57" s="544"/>
      <c r="O57" s="544"/>
      <c r="P57" s="545"/>
      <c r="Q57" s="33"/>
      <c r="S57" s="25"/>
    </row>
    <row r="58" spans="2:19" x14ac:dyDescent="0.2">
      <c r="B58" s="24"/>
      <c r="C58" s="32"/>
      <c r="Q58" s="33"/>
      <c r="S58" s="25"/>
    </row>
    <row r="59" spans="2:19" x14ac:dyDescent="0.2">
      <c r="B59" s="24"/>
      <c r="C59" s="32"/>
      <c r="D59" s="417" t="s">
        <v>36</v>
      </c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9"/>
      <c r="Q59" s="33"/>
      <c r="S59" s="25"/>
    </row>
    <row r="60" spans="2:19" x14ac:dyDescent="0.2">
      <c r="B60" s="24"/>
      <c r="C60" s="32"/>
      <c r="Q60" s="33"/>
      <c r="S60" s="25"/>
    </row>
    <row r="61" spans="2:19" x14ac:dyDescent="0.2">
      <c r="B61" s="24"/>
      <c r="C61" s="32"/>
      <c r="D61" s="11" t="s">
        <v>37</v>
      </c>
      <c r="F61" s="481"/>
      <c r="G61" s="482"/>
      <c r="H61" s="482"/>
      <c r="I61" s="482"/>
      <c r="J61" s="482"/>
      <c r="K61" s="482"/>
      <c r="L61" s="482"/>
      <c r="M61" s="482"/>
      <c r="N61" s="482"/>
      <c r="O61" s="482"/>
      <c r="P61" s="483"/>
      <c r="Q61" s="33"/>
      <c r="S61" s="25"/>
    </row>
    <row r="62" spans="2:19" ht="8.25" customHeight="1" x14ac:dyDescent="0.2">
      <c r="B62" s="24"/>
      <c r="C62" s="32"/>
      <c r="D62" s="11"/>
      <c r="F62" s="37"/>
      <c r="G62" s="37"/>
      <c r="H62" s="37"/>
      <c r="I62" s="35"/>
      <c r="J62" s="55"/>
      <c r="K62" s="35"/>
      <c r="L62" s="37"/>
      <c r="M62" s="37"/>
      <c r="N62" s="37"/>
      <c r="O62" s="37"/>
      <c r="P62" s="37"/>
      <c r="Q62" s="33"/>
      <c r="S62" s="25"/>
    </row>
    <row r="63" spans="2:19" x14ac:dyDescent="0.2">
      <c r="B63" s="24"/>
      <c r="C63" s="32"/>
      <c r="D63" s="55" t="s">
        <v>15</v>
      </c>
      <c r="F63" s="520"/>
      <c r="G63" s="521"/>
      <c r="H63" s="521"/>
      <c r="I63" s="521"/>
      <c r="J63" s="521"/>
      <c r="K63" s="521"/>
      <c r="L63" s="521"/>
      <c r="M63" s="521"/>
      <c r="N63" s="521"/>
      <c r="O63" s="521"/>
      <c r="P63" s="522"/>
      <c r="Q63" s="33"/>
      <c r="S63" s="25"/>
    </row>
    <row r="64" spans="2:19" x14ac:dyDescent="0.2">
      <c r="B64" s="24"/>
      <c r="C64" s="32"/>
      <c r="D64" s="55"/>
      <c r="F64" s="523"/>
      <c r="G64" s="524"/>
      <c r="H64" s="524"/>
      <c r="I64" s="524"/>
      <c r="J64" s="524"/>
      <c r="K64" s="524"/>
      <c r="L64" s="524"/>
      <c r="M64" s="524"/>
      <c r="N64" s="524"/>
      <c r="O64" s="524"/>
      <c r="P64" s="525"/>
      <c r="Q64" s="33"/>
      <c r="S64" s="25"/>
    </row>
    <row r="65" spans="2:19" x14ac:dyDescent="0.2">
      <c r="B65" s="24"/>
      <c r="C65" s="32"/>
      <c r="D65" s="55"/>
      <c r="F65" s="523"/>
      <c r="G65" s="524"/>
      <c r="H65" s="524"/>
      <c r="I65" s="524"/>
      <c r="J65" s="524"/>
      <c r="K65" s="524"/>
      <c r="L65" s="524"/>
      <c r="M65" s="524"/>
      <c r="N65" s="524"/>
      <c r="O65" s="524"/>
      <c r="P65" s="525"/>
      <c r="Q65" s="33"/>
      <c r="S65" s="25"/>
    </row>
    <row r="66" spans="2:19" x14ac:dyDescent="0.2">
      <c r="B66" s="24"/>
      <c r="C66" s="32"/>
      <c r="D66" s="11"/>
      <c r="F66" s="526"/>
      <c r="G66" s="527"/>
      <c r="H66" s="527"/>
      <c r="I66" s="527"/>
      <c r="J66" s="527"/>
      <c r="K66" s="527"/>
      <c r="L66" s="527"/>
      <c r="M66" s="527"/>
      <c r="N66" s="527"/>
      <c r="O66" s="527"/>
      <c r="P66" s="528"/>
      <c r="Q66" s="33"/>
      <c r="S66" s="25"/>
    </row>
    <row r="67" spans="2:19" x14ac:dyDescent="0.2">
      <c r="B67" s="24"/>
      <c r="C67" s="50"/>
      <c r="D67" s="51"/>
      <c r="E67" s="5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  <c r="S67" s="25"/>
    </row>
    <row r="68" spans="2:19" x14ac:dyDescent="0.2">
      <c r="B68" s="24"/>
      <c r="S68" s="25"/>
    </row>
    <row r="69" spans="2:19" x14ac:dyDescent="0.2">
      <c r="B69" s="24"/>
      <c r="C69" s="27"/>
      <c r="D69" s="129"/>
      <c r="E69" s="29"/>
      <c r="F69" s="29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  <c r="S69" s="25"/>
    </row>
    <row r="70" spans="2:19" x14ac:dyDescent="0.2">
      <c r="B70" s="24"/>
      <c r="C70" s="32"/>
      <c r="D70" s="417" t="s">
        <v>56</v>
      </c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9"/>
      <c r="Q70" s="33"/>
      <c r="S70" s="25"/>
    </row>
    <row r="71" spans="2:19" x14ac:dyDescent="0.2">
      <c r="B71" s="24"/>
      <c r="C71" s="32"/>
      <c r="Q71" s="33"/>
      <c r="S71" s="25"/>
    </row>
    <row r="72" spans="2:19" x14ac:dyDescent="0.2">
      <c r="B72" s="24"/>
      <c r="C72" s="32"/>
      <c r="D72" s="130" t="s">
        <v>19</v>
      </c>
      <c r="F72" s="505" t="s">
        <v>38</v>
      </c>
      <c r="G72" s="506"/>
      <c r="H72" s="506"/>
      <c r="I72" s="35"/>
      <c r="J72" s="505" t="s">
        <v>21</v>
      </c>
      <c r="K72" s="505"/>
      <c r="L72" s="505"/>
      <c r="M72" s="35"/>
      <c r="N72" s="131" t="s">
        <v>39</v>
      </c>
      <c r="P72" s="131" t="s">
        <v>40</v>
      </c>
      <c r="Q72" s="33"/>
      <c r="S72" s="25"/>
    </row>
    <row r="73" spans="2:19" s="41" customFormat="1" ht="5.25" customHeight="1" x14ac:dyDescent="0.2">
      <c r="B73" s="38"/>
      <c r="C73" s="39"/>
      <c r="O73" s="16"/>
      <c r="Q73" s="42"/>
      <c r="S73" s="43"/>
    </row>
    <row r="74" spans="2:19" x14ac:dyDescent="0.2">
      <c r="B74" s="24"/>
      <c r="C74" s="32"/>
      <c r="D74" s="132">
        <f t="shared" ref="D74:D83" si="0">D33</f>
        <v>0</v>
      </c>
      <c r="F74" s="490">
        <f t="shared" ref="F74:F83" si="1">F33</f>
        <v>0</v>
      </c>
      <c r="G74" s="491"/>
      <c r="H74" s="492"/>
      <c r="I74" s="35"/>
      <c r="J74" s="493"/>
      <c r="K74" s="494"/>
      <c r="L74" s="495"/>
      <c r="M74" s="35"/>
      <c r="N74" s="133"/>
      <c r="P74" s="133"/>
      <c r="Q74" s="33"/>
      <c r="S74" s="25"/>
    </row>
    <row r="75" spans="2:19" x14ac:dyDescent="0.2">
      <c r="B75" s="24"/>
      <c r="C75" s="32"/>
      <c r="D75" s="132">
        <f t="shared" si="0"/>
        <v>0</v>
      </c>
      <c r="F75" s="490">
        <f t="shared" si="1"/>
        <v>0</v>
      </c>
      <c r="G75" s="491"/>
      <c r="H75" s="492"/>
      <c r="I75" s="35"/>
      <c r="J75" s="493"/>
      <c r="K75" s="494"/>
      <c r="L75" s="495"/>
      <c r="M75" s="35"/>
      <c r="N75" s="133"/>
      <c r="P75" s="133"/>
      <c r="Q75" s="33"/>
      <c r="S75" s="25"/>
    </row>
    <row r="76" spans="2:19" x14ac:dyDescent="0.2">
      <c r="B76" s="24"/>
      <c r="C76" s="32"/>
      <c r="D76" s="132">
        <f t="shared" si="0"/>
        <v>0</v>
      </c>
      <c r="F76" s="490">
        <f t="shared" si="1"/>
        <v>0</v>
      </c>
      <c r="G76" s="491"/>
      <c r="H76" s="492"/>
      <c r="I76" s="35"/>
      <c r="J76" s="493"/>
      <c r="K76" s="494"/>
      <c r="L76" s="495"/>
      <c r="M76" s="35"/>
      <c r="N76" s="133"/>
      <c r="P76" s="133"/>
      <c r="Q76" s="33"/>
      <c r="S76" s="25"/>
    </row>
    <row r="77" spans="2:19" x14ac:dyDescent="0.2">
      <c r="B77" s="24"/>
      <c r="C77" s="32"/>
      <c r="D77" s="132">
        <f t="shared" si="0"/>
        <v>0</v>
      </c>
      <c r="F77" s="490">
        <f t="shared" si="1"/>
        <v>0</v>
      </c>
      <c r="G77" s="491"/>
      <c r="H77" s="492"/>
      <c r="I77" s="35"/>
      <c r="J77" s="493"/>
      <c r="K77" s="494"/>
      <c r="L77" s="495"/>
      <c r="M77" s="35"/>
      <c r="N77" s="133"/>
      <c r="P77" s="133"/>
      <c r="Q77" s="33"/>
      <c r="S77" s="25"/>
    </row>
    <row r="78" spans="2:19" x14ac:dyDescent="0.2">
      <c r="B78" s="24"/>
      <c r="C78" s="32"/>
      <c r="D78" s="132">
        <f t="shared" si="0"/>
        <v>0</v>
      </c>
      <c r="F78" s="490">
        <f t="shared" si="1"/>
        <v>0</v>
      </c>
      <c r="G78" s="491"/>
      <c r="H78" s="492"/>
      <c r="I78" s="35"/>
      <c r="J78" s="493"/>
      <c r="K78" s="494"/>
      <c r="L78" s="495"/>
      <c r="M78" s="35"/>
      <c r="N78" s="133"/>
      <c r="P78" s="133"/>
      <c r="Q78" s="33"/>
      <c r="S78" s="25"/>
    </row>
    <row r="79" spans="2:19" x14ac:dyDescent="0.2">
      <c r="B79" s="24"/>
      <c r="C79" s="32"/>
      <c r="D79" s="132">
        <f t="shared" si="0"/>
        <v>0</v>
      </c>
      <c r="F79" s="490">
        <f t="shared" si="1"/>
        <v>0</v>
      </c>
      <c r="G79" s="491"/>
      <c r="H79" s="492"/>
      <c r="I79" s="35"/>
      <c r="J79" s="493"/>
      <c r="K79" s="494"/>
      <c r="L79" s="495"/>
      <c r="M79" s="35"/>
      <c r="N79" s="133"/>
      <c r="P79" s="133"/>
      <c r="Q79" s="33"/>
      <c r="S79" s="25"/>
    </row>
    <row r="80" spans="2:19" x14ac:dyDescent="0.2">
      <c r="B80" s="24"/>
      <c r="C80" s="32"/>
      <c r="D80" s="132">
        <f t="shared" si="0"/>
        <v>0</v>
      </c>
      <c r="F80" s="490">
        <f t="shared" si="1"/>
        <v>0</v>
      </c>
      <c r="G80" s="491"/>
      <c r="H80" s="492"/>
      <c r="I80" s="35"/>
      <c r="J80" s="493"/>
      <c r="K80" s="494"/>
      <c r="L80" s="495"/>
      <c r="M80" s="35"/>
      <c r="N80" s="133"/>
      <c r="P80" s="133"/>
      <c r="Q80" s="33"/>
      <c r="S80" s="25"/>
    </row>
    <row r="81" spans="2:19" x14ac:dyDescent="0.2">
      <c r="B81" s="24"/>
      <c r="C81" s="32"/>
      <c r="D81" s="132">
        <f t="shared" si="0"/>
        <v>0</v>
      </c>
      <c r="F81" s="490">
        <f t="shared" si="1"/>
        <v>0</v>
      </c>
      <c r="G81" s="491"/>
      <c r="H81" s="492"/>
      <c r="I81" s="35"/>
      <c r="J81" s="493"/>
      <c r="K81" s="494"/>
      <c r="L81" s="495"/>
      <c r="M81" s="35"/>
      <c r="N81" s="133"/>
      <c r="P81" s="133"/>
      <c r="Q81" s="33"/>
      <c r="S81" s="25"/>
    </row>
    <row r="82" spans="2:19" x14ac:dyDescent="0.2">
      <c r="B82" s="24"/>
      <c r="C82" s="32"/>
      <c r="D82" s="132">
        <f t="shared" si="0"/>
        <v>0</v>
      </c>
      <c r="F82" s="490">
        <f t="shared" si="1"/>
        <v>0</v>
      </c>
      <c r="G82" s="491"/>
      <c r="H82" s="492"/>
      <c r="I82" s="35"/>
      <c r="J82" s="493"/>
      <c r="K82" s="494"/>
      <c r="L82" s="495"/>
      <c r="M82" s="35"/>
      <c r="N82" s="133"/>
      <c r="P82" s="133"/>
      <c r="Q82" s="33"/>
      <c r="S82" s="25"/>
    </row>
    <row r="83" spans="2:19" x14ac:dyDescent="0.2">
      <c r="B83" s="24"/>
      <c r="C83" s="32"/>
      <c r="D83" s="132">
        <f t="shared" si="0"/>
        <v>0</v>
      </c>
      <c r="F83" s="490">
        <f t="shared" si="1"/>
        <v>0</v>
      </c>
      <c r="G83" s="491"/>
      <c r="H83" s="492"/>
      <c r="I83" s="35"/>
      <c r="J83" s="493"/>
      <c r="K83" s="494"/>
      <c r="L83" s="495"/>
      <c r="M83" s="35"/>
      <c r="N83" s="133"/>
      <c r="P83" s="133"/>
      <c r="Q83" s="33"/>
      <c r="S83" s="25"/>
    </row>
    <row r="84" spans="2:19" x14ac:dyDescent="0.2">
      <c r="B84" s="24"/>
      <c r="C84" s="50"/>
      <c r="D84" s="134"/>
      <c r="E84" s="52"/>
      <c r="F84" s="516"/>
      <c r="G84" s="517"/>
      <c r="H84" s="517"/>
      <c r="I84" s="101"/>
      <c r="J84" s="516"/>
      <c r="K84" s="517"/>
      <c r="L84" s="517"/>
      <c r="M84" s="101"/>
      <c r="N84" s="516"/>
      <c r="O84" s="517"/>
      <c r="P84" s="517"/>
      <c r="Q84" s="54"/>
      <c r="S84" s="25"/>
    </row>
    <row r="85" spans="2:19" ht="13.5" thickBot="1" x14ac:dyDescent="0.25">
      <c r="B85" s="56"/>
      <c r="C85" s="57"/>
      <c r="D85" s="58"/>
      <c r="E85" s="59"/>
      <c r="F85" s="59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60"/>
    </row>
    <row r="86" spans="2:19" ht="13.5" thickTop="1" x14ac:dyDescent="0.2"/>
  </sheetData>
  <mergeCells count="68">
    <mergeCell ref="F31:L31"/>
    <mergeCell ref="F23:P23"/>
    <mergeCell ref="D29:P29"/>
    <mergeCell ref="C5:D8"/>
    <mergeCell ref="E5:Q8"/>
    <mergeCell ref="D11:P11"/>
    <mergeCell ref="F15:P15"/>
    <mergeCell ref="H53:J53"/>
    <mergeCell ref="L51:P51"/>
    <mergeCell ref="F17:P17"/>
    <mergeCell ref="F34:L34"/>
    <mergeCell ref="F35:L35"/>
    <mergeCell ref="F36:L36"/>
    <mergeCell ref="F37:L37"/>
    <mergeCell ref="L52:P52"/>
    <mergeCell ref="F38:L38"/>
    <mergeCell ref="F39:L39"/>
    <mergeCell ref="F40:L40"/>
    <mergeCell ref="F41:L41"/>
    <mergeCell ref="F42:L42"/>
    <mergeCell ref="F33:L33"/>
    <mergeCell ref="F19:P19"/>
    <mergeCell ref="D21:P21"/>
    <mergeCell ref="D70:P70"/>
    <mergeCell ref="F75:H75"/>
    <mergeCell ref="J75:L75"/>
    <mergeCell ref="F61:P61"/>
    <mergeCell ref="H54:J54"/>
    <mergeCell ref="H55:J55"/>
    <mergeCell ref="L55:P55"/>
    <mergeCell ref="L54:P54"/>
    <mergeCell ref="D47:P47"/>
    <mergeCell ref="H49:J49"/>
    <mergeCell ref="L49:P49"/>
    <mergeCell ref="H50:J50"/>
    <mergeCell ref="L50:P50"/>
    <mergeCell ref="J84:L84"/>
    <mergeCell ref="L56:P56"/>
    <mergeCell ref="N84:P84"/>
    <mergeCell ref="F76:H76"/>
    <mergeCell ref="J76:L76"/>
    <mergeCell ref="F77:H77"/>
    <mergeCell ref="F79:H79"/>
    <mergeCell ref="F84:H84"/>
    <mergeCell ref="F83:H83"/>
    <mergeCell ref="J83:L83"/>
    <mergeCell ref="F81:H81"/>
    <mergeCell ref="J81:L81"/>
    <mergeCell ref="F82:H82"/>
    <mergeCell ref="J82:L82"/>
    <mergeCell ref="F78:H78"/>
    <mergeCell ref="J78:L78"/>
    <mergeCell ref="H51:J51"/>
    <mergeCell ref="H52:J52"/>
    <mergeCell ref="J79:L79"/>
    <mergeCell ref="F80:H80"/>
    <mergeCell ref="J80:L80"/>
    <mergeCell ref="H56:J56"/>
    <mergeCell ref="H57:J57"/>
    <mergeCell ref="L57:P57"/>
    <mergeCell ref="J77:L77"/>
    <mergeCell ref="J72:L72"/>
    <mergeCell ref="F74:H74"/>
    <mergeCell ref="D59:P59"/>
    <mergeCell ref="F72:H72"/>
    <mergeCell ref="J74:L74"/>
    <mergeCell ref="L53:P53"/>
    <mergeCell ref="F63:P66"/>
  </mergeCells>
  <phoneticPr fontId="12" type="noConversion"/>
  <conditionalFormatting sqref="D50:D57 F50:F57 L50:P57 H50:J57">
    <cfRule type="expression" dxfId="21" priority="1">
      <formula>$F50="NO"</formula>
    </cfRule>
  </conditionalFormatting>
  <dataValidations count="4">
    <dataValidation type="list" allowBlank="1" showInputMessage="1" showErrorMessage="1" sqref="N74:N83">
      <formula1>limitazioni</formula1>
    </dataValidation>
    <dataValidation type="list" allowBlank="1" showInputMessage="1" showErrorMessage="1" sqref="J74:L83">
      <formula1>proposteQ</formula1>
    </dataValidation>
    <dataValidation type="list" allowBlank="1" showInputMessage="1" showErrorMessage="1" sqref="F61:P61 H50:J57">
      <formula1>valSintesiDoc</formula1>
    </dataValidation>
    <dataValidation type="list" allowBlank="1" showInputMessage="1" showErrorMessage="1" sqref="F50:F57">
      <formula1>"SI, NO"</formula1>
    </dataValidation>
  </dataValidations>
  <hyperlinks>
    <hyperlink ref="D2" location="Menu!A1" display="Back to Menu"/>
  </hyperlinks>
  <pageMargins left="0.38" right="0.17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38</vt:i4>
      </vt:variant>
    </vt:vector>
  </HeadingPairs>
  <TitlesOfParts>
    <vt:vector size="54" baseType="lpstr">
      <vt:lpstr>Copertina</vt:lpstr>
      <vt:lpstr>Menu</vt:lpstr>
      <vt:lpstr>ID-forn_proc</vt:lpstr>
      <vt:lpstr>eco-fin</vt:lpstr>
      <vt:lpstr>SQE</vt:lpstr>
      <vt:lpstr>UT_1</vt:lpstr>
      <vt:lpstr>UT_2</vt:lpstr>
      <vt:lpstr>UT_3</vt:lpstr>
      <vt:lpstr>UT_4</vt:lpstr>
      <vt:lpstr>UT_n</vt:lpstr>
      <vt:lpstr>HSE</vt:lpstr>
      <vt:lpstr>Qual</vt:lpstr>
      <vt:lpstr>Sec</vt:lpstr>
      <vt:lpstr>Questionario VR</vt:lpstr>
      <vt:lpstr>Scheda di sintesi-Firme</vt:lpstr>
      <vt:lpstr>APPOGGIO</vt:lpstr>
      <vt:lpstr>Copertina!Area_stampa</vt:lpstr>
      <vt:lpstr>'eco-fin'!Area_stampa</vt:lpstr>
      <vt:lpstr>HSE!Area_stampa</vt:lpstr>
      <vt:lpstr>'ID-forn_proc'!Area_stampa</vt:lpstr>
      <vt:lpstr>Menu!Area_stampa</vt:lpstr>
      <vt:lpstr>Qual!Area_stampa</vt:lpstr>
      <vt:lpstr>'Questionario VR'!Area_stampa</vt:lpstr>
      <vt:lpstr>'Scheda di sintesi-Firme'!Area_stampa</vt:lpstr>
      <vt:lpstr>Sec!Area_stampa</vt:lpstr>
      <vt:lpstr>SQE!Area_stampa</vt:lpstr>
      <vt:lpstr>UT_1!Area_stampa</vt:lpstr>
      <vt:lpstr>UT_2!Area_stampa</vt:lpstr>
      <vt:lpstr>UT_3!Area_stampa</vt:lpstr>
      <vt:lpstr>UT_4!Area_stampa</vt:lpstr>
      <vt:lpstr>UT_n!Area_stampa</vt:lpstr>
      <vt:lpstr>Aree</vt:lpstr>
      <vt:lpstr>criticitàBusiness</vt:lpstr>
      <vt:lpstr>criticitàHSE</vt:lpstr>
      <vt:lpstr>Due</vt:lpstr>
      <vt:lpstr>ecofin</vt:lpstr>
      <vt:lpstr>GM_caratterizzati</vt:lpstr>
      <vt:lpstr>GM_VR</vt:lpstr>
      <vt:lpstr>Indicatori</vt:lpstr>
      <vt:lpstr>limitazioni</vt:lpstr>
      <vt:lpstr>Prop_fin_qual</vt:lpstr>
      <vt:lpstr>proposteQ</vt:lpstr>
      <vt:lpstr>Proven_candidatura</vt:lpstr>
      <vt:lpstr>Responsabile_UO_VM</vt:lpstr>
      <vt:lpstr>SI</vt:lpstr>
      <vt:lpstr>Stato</vt:lpstr>
      <vt:lpstr>Stato_del_fornitore</vt:lpstr>
      <vt:lpstr>Tecnica</vt:lpstr>
      <vt:lpstr>Tipo_processo</vt:lpstr>
      <vt:lpstr>Unità_operative_qualifica</vt:lpstr>
      <vt:lpstr>valSintesiDoc</vt:lpstr>
      <vt:lpstr>Valutazione</vt:lpstr>
      <vt:lpstr>Valutazione_HSE</vt:lpstr>
      <vt:lpstr>VIS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2017-09-25T09:41:50Z</cp:lastPrinted>
  <dcterms:created xsi:type="dcterms:W3CDTF">2008-03-05T21:04:34Z</dcterms:created>
  <dcterms:modified xsi:type="dcterms:W3CDTF">2017-10-20T14:59:49Z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  <property fmtid="{D5CDD505-2E9C-101B-9397-08002B2CF9AE}" pid="3" name="fin_qual" linkTarget="Prop_fin_qual">
    <vt:lpwstr>Qualificato</vt:lpwstr>
  </property>
</Properties>
</file>